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C:\Users\User\Desktop\LucidTalkN - 2\1BelTel&amp;SUNPollProjects\1-2024POLLS\BelTelAug24Trkr\"/>
    </mc:Choice>
  </mc:AlternateContent>
  <xr:revisionPtr revIDLastSave="0" documentId="13_ncr:1_{9C64F1E8-A7BD-409D-86EE-AC254E9593E0}" xr6:coauthVersionLast="47" xr6:coauthVersionMax="47" xr10:uidLastSave="{00000000-0000-0000-0000-000000000000}"/>
  <workbookProtection workbookAlgorithmName="SHA-512" workbookHashValue="Fu/9rriqonecmEow3/qAtfwcFx1dJRGfWYpCQJTwLnr15LxLjeqHfNMalRGKIyCVla5bOh76QSFuplub+DHv2Q==" workbookSaltValue="g7fQ+QpgCg8MFC+ewwXPmw==" workbookSpinCount="100000" lockStructure="1"/>
  <bookViews>
    <workbookView xWindow="1728" yWindow="756" windowWidth="20568" windowHeight="10860" xr2:uid="{00000000-000D-0000-FFFF-FFFF00000000}"/>
  </bookViews>
  <sheets>
    <sheet name="FRONTPAGEINTRODUCTION" sheetId="13" r:id="rId1"/>
    <sheet name="Contents" sheetId="14" r:id="rId2"/>
    <sheet name="HeadlineResults" sheetId="15" r:id="rId3"/>
    <sheet name="MAINPollQuestion1ExcUndecs" sheetId="12" r:id="rId4"/>
    <sheet name="MAINPollQuestion1IncUndecs" sheetId="3" r:id="rId5"/>
    <sheet name="Q2a" sheetId="4" r:id="rId6"/>
    <sheet name="Q2b" sheetId="5" r:id="rId7"/>
    <sheet name="Q2c" sheetId="6" r:id="rId8"/>
    <sheet name="Q2d" sheetId="7" r:id="rId9"/>
    <sheet name="Q2e" sheetId="8" r:id="rId10"/>
    <sheet name="Q3" sheetId="9" r:id="rId11"/>
    <sheet name="Q4" sheetId="10" r:id="rId12"/>
  </sheets>
  <calcPr calcId="181029"/>
</workbook>
</file>

<file path=xl/calcChain.xml><?xml version="1.0" encoding="utf-8"?>
<calcChain xmlns="http://schemas.openxmlformats.org/spreadsheetml/2006/main">
  <c r="B36" i="3" l="1"/>
  <c r="B15" i="14"/>
  <c r="B14" i="14"/>
  <c r="B13" i="14"/>
  <c r="B12" i="14"/>
  <c r="B11" i="14"/>
  <c r="B10" i="14"/>
  <c r="B9" i="14"/>
  <c r="B16" i="10" l="1"/>
  <c r="A1" i="10"/>
  <c r="B16" i="9"/>
  <c r="A1" i="9"/>
  <c r="B14" i="8"/>
  <c r="A1" i="8"/>
  <c r="B16" i="7"/>
  <c r="A1" i="7"/>
  <c r="B14" i="6"/>
  <c r="A1" i="6"/>
  <c r="B16" i="5"/>
  <c r="A1" i="5"/>
  <c r="B16" i="4"/>
  <c r="A1" i="4"/>
  <c r="B8" i="14"/>
  <c r="B7" i="14"/>
  <c r="A1" i="3"/>
  <c r="A1" i="12"/>
  <c r="B18" i="15"/>
  <c r="A1" i="15"/>
  <c r="B6" i="14"/>
  <c r="B4" i="14"/>
  <c r="C32" i="12" l="1"/>
  <c r="B32" i="12"/>
</calcChain>
</file>

<file path=xl/sharedStrings.xml><?xml version="1.0" encoding="utf-8"?>
<sst xmlns="http://schemas.openxmlformats.org/spreadsheetml/2006/main" count="4295" uniqueCount="1501">
  <si>
    <t>Contents</t>
  </si>
  <si>
    <t>Total/%</t>
  </si>
  <si>
    <t>Female</t>
  </si>
  <si>
    <t>Male</t>
  </si>
  <si>
    <t>Alliance</t>
  </si>
  <si>
    <t>Aontu</t>
  </si>
  <si>
    <t>DUP</t>
  </si>
  <si>
    <t>Green</t>
  </si>
  <si>
    <t>PBP</t>
  </si>
  <si>
    <t>SDLP</t>
  </si>
  <si>
    <t>Sinn Fein</t>
  </si>
  <si>
    <t>TUV</t>
  </si>
  <si>
    <t>UUP</t>
  </si>
  <si>
    <t>Broadly-Mildly Unionist (UK)</t>
  </si>
  <si>
    <t>Neutral - Not concerned whether NI is in the UK or in a UI</t>
  </si>
  <si>
    <t>Strongly Unionist (UK)</t>
  </si>
  <si>
    <t>Catholic</t>
  </si>
  <si>
    <t>Other</t>
  </si>
  <si>
    <t>Protestant</t>
  </si>
  <si>
    <t>Unweighted</t>
  </si>
  <si>
    <t>1050</t>
  </si>
  <si>
    <t>490</t>
  </si>
  <si>
    <t>560</t>
  </si>
  <si>
    <t>78</t>
  </si>
  <si>
    <t>141</t>
  </si>
  <si>
    <t>197</t>
  </si>
  <si>
    <t>182</t>
  </si>
  <si>
    <t>202</t>
  </si>
  <si>
    <t>250</t>
  </si>
  <si>
    <t>426</t>
  </si>
  <si>
    <t>289</t>
  </si>
  <si>
    <t>335</t>
  </si>
  <si>
    <t>284</t>
  </si>
  <si>
    <t>125</t>
  </si>
  <si>
    <t>308</t>
  </si>
  <si>
    <t>151</t>
  </si>
  <si>
    <t>165</t>
  </si>
  <si>
    <t>19</t>
  </si>
  <si>
    <t>134</t>
  </si>
  <si>
    <t>32</t>
  </si>
  <si>
    <t>53</t>
  </si>
  <si>
    <t>22</t>
  </si>
  <si>
    <t>26</t>
  </si>
  <si>
    <t>88</t>
  </si>
  <si>
    <t>241</t>
  </si>
  <si>
    <t>142</t>
  </si>
  <si>
    <t>7</t>
  </si>
  <si>
    <t>121</t>
  </si>
  <si>
    <t>386</t>
  </si>
  <si>
    <t>203</t>
  </si>
  <si>
    <t>44</t>
  </si>
  <si>
    <t>417</t>
  </si>
  <si>
    <t>217</t>
  </si>
  <si>
    <t>128</t>
  </si>
  <si>
    <t>234</t>
  </si>
  <si>
    <t>346</t>
  </si>
  <si>
    <t>477</t>
  </si>
  <si>
    <t>81</t>
  </si>
  <si>
    <t>14</t>
  </si>
  <si>
    <t>478</t>
  </si>
  <si>
    <t>Weighted</t>
  </si>
  <si>
    <t>520.8</t>
  </si>
  <si>
    <t>529.3</t>
  </si>
  <si>
    <t>109.6</t>
  </si>
  <si>
    <t>152.6</t>
  </si>
  <si>
    <t>181.4</t>
  </si>
  <si>
    <t>183.2</t>
  </si>
  <si>
    <t>180.2</t>
  </si>
  <si>
    <t>243.5</t>
  </si>
  <si>
    <t>422.7</t>
  </si>
  <si>
    <t>275</t>
  </si>
  <si>
    <t>352.7</t>
  </si>
  <si>
    <t>223</t>
  </si>
  <si>
    <t>213.8</t>
  </si>
  <si>
    <t>180.6</t>
  </si>
  <si>
    <t>257.9</t>
  </si>
  <si>
    <t>174.8</t>
  </si>
  <si>
    <t>142.1</t>
  </si>
  <si>
    <t>13.9</t>
  </si>
  <si>
    <t>162.7</t>
  </si>
  <si>
    <t>37.4</t>
  </si>
  <si>
    <t>47.9</t>
  </si>
  <si>
    <t>34.6</t>
  </si>
  <si>
    <t>25.1</t>
  </si>
  <si>
    <t>80.5</t>
  </si>
  <si>
    <t>260.1</t>
  </si>
  <si>
    <t>102.1</t>
  </si>
  <si>
    <t>14.1</t>
  </si>
  <si>
    <t>129.3</t>
  </si>
  <si>
    <t>389.7</t>
  </si>
  <si>
    <t>201.7</t>
  </si>
  <si>
    <t>42.7</t>
  </si>
  <si>
    <t>415.8</t>
  </si>
  <si>
    <t>187.6</t>
  </si>
  <si>
    <t>143.6</t>
  </si>
  <si>
    <t>147.3</t>
  </si>
  <si>
    <t>234.2</t>
  </si>
  <si>
    <t>336.9</t>
  </si>
  <si>
    <t>482</t>
  </si>
  <si>
    <t>70.9</t>
  </si>
  <si>
    <t>15</t>
  </si>
  <si>
    <t>481.8</t>
  </si>
  <si>
    <t>Sinn Féin</t>
  </si>
  <si>
    <t>289.8</t>
  </si>
  <si>
    <t>147.8</t>
  </si>
  <si>
    <t>27.6</t>
  </si>
  <si>
    <t>48.2</t>
  </si>
  <si>
    <t>64.8</t>
  </si>
  <si>
    <t>73.2</t>
  </si>
  <si>
    <t>25.4</t>
  </si>
  <si>
    <t>50.7</t>
  </si>
  <si>
    <t>136</t>
  </si>
  <si>
    <t>85</t>
  </si>
  <si>
    <t>68.9</t>
  </si>
  <si>
    <t>46.7</t>
  </si>
  <si>
    <t>25.5</t>
  </si>
  <si>
    <t>51.6</t>
  </si>
  <si>
    <t>83</t>
  </si>
  <si>
    <t>9.6</t>
  </si>
  <si>
    <t>3.5</t>
  </si>
  <si>
    <t>1.1</t>
  </si>
  <si>
    <t>1</t>
  </si>
  <si>
    <t>6.3</t>
  </si>
  <si>
    <t>7.5</t>
  </si>
  <si>
    <t>7.1</t>
  </si>
  <si>
    <t>5.6</t>
  </si>
  <si>
    <t>248.1</t>
  </si>
  <si>
    <t>0</t>
  </si>
  <si>
    <t>268.1</t>
  </si>
  <si>
    <t>14.6</t>
  </si>
  <si>
    <t>5.9</t>
  </si>
  <si>
    <t>89.3</t>
  </si>
  <si>
    <t>1.8</t>
  </si>
  <si>
    <t>6.2</t>
  </si>
  <si>
    <t>190.3</t>
  </si>
  <si>
    <t>2.2</t>
  </si>
  <si>
    <t>277.3</t>
  </si>
  <si>
    <t>10.9</t>
  </si>
  <si>
    <t>1.3</t>
  </si>
  <si>
    <t>0.3</t>
  </si>
  <si>
    <t>Sinn Féin %</t>
  </si>
  <si>
    <t>27.6%</t>
  </si>
  <si>
    <t>28.4%</t>
  </si>
  <si>
    <t>26.8%</t>
  </si>
  <si>
    <t>25.2%</t>
  </si>
  <si>
    <t>31.6%</t>
  </si>
  <si>
    <t>35.7%</t>
  </si>
  <si>
    <t>40%</t>
  </si>
  <si>
    <t>14.1%</t>
  </si>
  <si>
    <t>20.8%</t>
  </si>
  <si>
    <t>32.2%</t>
  </si>
  <si>
    <t>30.9%</t>
  </si>
  <si>
    <t>19.5%</t>
  </si>
  <si>
    <t>20.9%</t>
  </si>
  <si>
    <t>11.9%</t>
  </si>
  <si>
    <t>28.6%</t>
  </si>
  <si>
    <t>47.5%</t>
  </si>
  <si>
    <t>6.8%</t>
  </si>
  <si>
    <t>25.5%</t>
  </si>
  <si>
    <t>0.7%</t>
  </si>
  <si>
    <t>2.6%</t>
  </si>
  <si>
    <t>13.1%</t>
  </si>
  <si>
    <t>21.6%</t>
  </si>
  <si>
    <t>28.3%</t>
  </si>
  <si>
    <t>7%</t>
  </si>
  <si>
    <t>95.4%</t>
  </si>
  <si>
    <t>0%</t>
  </si>
  <si>
    <t>68.8%</t>
  </si>
  <si>
    <t>7.3%</t>
  </si>
  <si>
    <t>13.8%</t>
  </si>
  <si>
    <t>0.3%</t>
  </si>
  <si>
    <t>47.6%</t>
  </si>
  <si>
    <t>1.3%</t>
  </si>
  <si>
    <t>4.2%</t>
  </si>
  <si>
    <t>81.2%</t>
  </si>
  <si>
    <t>0.6%</t>
  </si>
  <si>
    <t>57.5%</t>
  </si>
  <si>
    <t>15.4%</t>
  </si>
  <si>
    <t>8.5%</t>
  </si>
  <si>
    <t>0.1%</t>
  </si>
  <si>
    <t>180.5</t>
  </si>
  <si>
    <t>72.4</t>
  </si>
  <si>
    <t>108.1</t>
  </si>
  <si>
    <t>19.1</t>
  </si>
  <si>
    <t>21.7</t>
  </si>
  <si>
    <t>32.5</t>
  </si>
  <si>
    <t>44.1</t>
  </si>
  <si>
    <t>35.5</t>
  </si>
  <si>
    <t>66.2</t>
  </si>
  <si>
    <t>52.6</t>
  </si>
  <si>
    <t>61.7</t>
  </si>
  <si>
    <t>53.2</t>
  </si>
  <si>
    <t>39.1</t>
  </si>
  <si>
    <t>15.8</t>
  </si>
  <si>
    <t>55.8</t>
  </si>
  <si>
    <t>16.6</t>
  </si>
  <si>
    <t>125.3</t>
  </si>
  <si>
    <t>4.4</t>
  </si>
  <si>
    <t>0.6</t>
  </si>
  <si>
    <t>0.2</t>
  </si>
  <si>
    <t>28.3</t>
  </si>
  <si>
    <t>3</t>
  </si>
  <si>
    <t>16.8</t>
  </si>
  <si>
    <t>2</t>
  </si>
  <si>
    <t>6.5</t>
  </si>
  <si>
    <t>172</t>
  </si>
  <si>
    <t>30.7</t>
  </si>
  <si>
    <t>1.5</t>
  </si>
  <si>
    <t>148.1</t>
  </si>
  <si>
    <t>10</t>
  </si>
  <si>
    <t>9</t>
  </si>
  <si>
    <t>161.3</t>
  </si>
  <si>
    <t>DUP %</t>
  </si>
  <si>
    <t>17.2%</t>
  </si>
  <si>
    <t>13.9%</t>
  </si>
  <si>
    <t>20.4%</t>
  </si>
  <si>
    <t>17.5%</t>
  </si>
  <si>
    <t>18.1%</t>
  </si>
  <si>
    <t>12%</t>
  </si>
  <si>
    <t>17.7%</t>
  </si>
  <si>
    <t>24.5%</t>
  </si>
  <si>
    <t>14.6%</t>
  </si>
  <si>
    <t>15.7%</t>
  </si>
  <si>
    <t>19.1%</t>
  </si>
  <si>
    <t>23.9%</t>
  </si>
  <si>
    <t>18.3%</t>
  </si>
  <si>
    <t>8.8%</t>
  </si>
  <si>
    <t>9.5%</t>
  </si>
  <si>
    <t>77%</t>
  </si>
  <si>
    <t>9.2%</t>
  </si>
  <si>
    <t>1.8%</t>
  </si>
  <si>
    <t>7.2%</t>
  </si>
  <si>
    <t>27.7%</t>
  </si>
  <si>
    <t>21.3%</t>
  </si>
  <si>
    <t>13%</t>
  </si>
  <si>
    <t>0.5%</t>
  </si>
  <si>
    <t>15.3%</t>
  </si>
  <si>
    <t>41.4%</t>
  </si>
  <si>
    <t>1%</t>
  </si>
  <si>
    <t>44%</t>
  </si>
  <si>
    <t>2.1%</t>
  </si>
  <si>
    <t>12.7%</t>
  </si>
  <si>
    <t>1.6%</t>
  </si>
  <si>
    <t>33.5%</t>
  </si>
  <si>
    <t>Alliance Party</t>
  </si>
  <si>
    <t>153.5</t>
  </si>
  <si>
    <t>94.9</t>
  </si>
  <si>
    <t>58.5</t>
  </si>
  <si>
    <t>21</t>
  </si>
  <si>
    <t>18</t>
  </si>
  <si>
    <t>37.6</t>
  </si>
  <si>
    <t>25</t>
  </si>
  <si>
    <t>41</t>
  </si>
  <si>
    <t>78.7</t>
  </si>
  <si>
    <t>19.7</t>
  </si>
  <si>
    <t>55.1</t>
  </si>
  <si>
    <t>34.3</t>
  </si>
  <si>
    <t>41.9</t>
  </si>
  <si>
    <t>38.7</t>
  </si>
  <si>
    <t>26.1</t>
  </si>
  <si>
    <t>12.5</t>
  </si>
  <si>
    <t>119</t>
  </si>
  <si>
    <t>1.2</t>
  </si>
  <si>
    <t>5</t>
  </si>
  <si>
    <t>13.5</t>
  </si>
  <si>
    <t>9.2</t>
  </si>
  <si>
    <t>2.8</t>
  </si>
  <si>
    <t>0.7</t>
  </si>
  <si>
    <t>0.1</t>
  </si>
  <si>
    <t>4.6</t>
  </si>
  <si>
    <t>132.5</t>
  </si>
  <si>
    <t>3.9</t>
  </si>
  <si>
    <t>26.3</t>
  </si>
  <si>
    <t>34</t>
  </si>
  <si>
    <t>87.8</t>
  </si>
  <si>
    <t>3.6</t>
  </si>
  <si>
    <t>62.3</t>
  </si>
  <si>
    <t>18.2</t>
  </si>
  <si>
    <t>4.3</t>
  </si>
  <si>
    <t>68.7</t>
  </si>
  <si>
    <t>Alliance Party %</t>
  </si>
  <si>
    <t>18.2%</t>
  </si>
  <si>
    <t>11.1%</t>
  </si>
  <si>
    <t>19.2%</t>
  </si>
  <si>
    <t>11.8%</t>
  </si>
  <si>
    <t>20.7%</t>
  </si>
  <si>
    <t>5.9%</t>
  </si>
  <si>
    <t>16.8%</t>
  </si>
  <si>
    <t>18.6%</t>
  </si>
  <si>
    <t>15.6%</t>
  </si>
  <si>
    <t>19.6%</t>
  </si>
  <si>
    <t>21.4%</t>
  </si>
  <si>
    <t>10.1%</t>
  </si>
  <si>
    <t>7.1%</t>
  </si>
  <si>
    <t>83.8%</t>
  </si>
  <si>
    <t>0.8%</t>
  </si>
  <si>
    <t>13.3%</t>
  </si>
  <si>
    <t>28.1%</t>
  </si>
  <si>
    <t>26.4%</t>
  </si>
  <si>
    <t>3.4%</t>
  </si>
  <si>
    <t>0.9%</t>
  </si>
  <si>
    <t>1.2%</t>
  </si>
  <si>
    <t>65.7%</t>
  </si>
  <si>
    <t>29.3%</t>
  </si>
  <si>
    <t>14%</t>
  </si>
  <si>
    <t>23.7%</t>
  </si>
  <si>
    <t>59.6%</t>
  </si>
  <si>
    <t>1.1%</t>
  </si>
  <si>
    <t>12.9%</t>
  </si>
  <si>
    <t>25.7%</t>
  </si>
  <si>
    <t>14.3%</t>
  </si>
  <si>
    <t>48.1</t>
  </si>
  <si>
    <t>72.9</t>
  </si>
  <si>
    <t>15.7</t>
  </si>
  <si>
    <t>7.6</t>
  </si>
  <si>
    <t>16</t>
  </si>
  <si>
    <t>15.6</t>
  </si>
  <si>
    <t>27.2</t>
  </si>
  <si>
    <t>38.9</t>
  </si>
  <si>
    <t>29.6</t>
  </si>
  <si>
    <t>57.2</t>
  </si>
  <si>
    <t>17.1</t>
  </si>
  <si>
    <t>17.6</t>
  </si>
  <si>
    <t>28.6</t>
  </si>
  <si>
    <t>13.6</t>
  </si>
  <si>
    <t>9.3</t>
  </si>
  <si>
    <t>2.5</t>
  </si>
  <si>
    <t>1.4</t>
  </si>
  <si>
    <t>91.9</t>
  </si>
  <si>
    <t>8.5</t>
  </si>
  <si>
    <t>7.9</t>
  </si>
  <si>
    <t>102.6</t>
  </si>
  <si>
    <t>37.8</t>
  </si>
  <si>
    <t>0.5</t>
  </si>
  <si>
    <t>74.2</t>
  </si>
  <si>
    <t>11.4</t>
  </si>
  <si>
    <t>98.7</t>
  </si>
  <si>
    <t>UUP %</t>
  </si>
  <si>
    <t>11.5%</t>
  </si>
  <si>
    <t>5%</t>
  </si>
  <si>
    <t>15.1%</t>
  </si>
  <si>
    <t>16%</t>
  </si>
  <si>
    <t>8.1%</t>
  </si>
  <si>
    <t>10.8%</t>
  </si>
  <si>
    <t>16.2%</t>
  </si>
  <si>
    <t>7.7%</t>
  </si>
  <si>
    <t>20.6%</t>
  </si>
  <si>
    <t>9.8%</t>
  </si>
  <si>
    <t>7.8%</t>
  </si>
  <si>
    <t>5.7%</t>
  </si>
  <si>
    <t>3.2%</t>
  </si>
  <si>
    <t>13.6%</t>
  </si>
  <si>
    <t>9.3%</t>
  </si>
  <si>
    <t>1.4%</t>
  </si>
  <si>
    <t>4.9%</t>
  </si>
  <si>
    <t>71.1%</t>
  </si>
  <si>
    <t>2.2%</t>
  </si>
  <si>
    <t>3.9%</t>
  </si>
  <si>
    <t>4.7%</t>
  </si>
  <si>
    <t>24.7%</t>
  </si>
  <si>
    <t>26.3%</t>
  </si>
  <si>
    <t>5.8%</t>
  </si>
  <si>
    <t>0.2%</t>
  </si>
  <si>
    <t>22%</t>
  </si>
  <si>
    <t>2.3%</t>
  </si>
  <si>
    <t>20.5%</t>
  </si>
  <si>
    <t>88.3</t>
  </si>
  <si>
    <t>28.8</t>
  </si>
  <si>
    <t>59.6</t>
  </si>
  <si>
    <t>8.2</t>
  </si>
  <si>
    <t>11.5</t>
  </si>
  <si>
    <t>11.8</t>
  </si>
  <si>
    <t>16.3</t>
  </si>
  <si>
    <t>22.2</t>
  </si>
  <si>
    <t>18.3</t>
  </si>
  <si>
    <t>25.2</t>
  </si>
  <si>
    <t>33.8</t>
  </si>
  <si>
    <t>29.4</t>
  </si>
  <si>
    <t>14.4</t>
  </si>
  <si>
    <t>17.2</t>
  </si>
  <si>
    <t>11.9</t>
  </si>
  <si>
    <t>3.8</t>
  </si>
  <si>
    <t>5.1</t>
  </si>
  <si>
    <t>87.3</t>
  </si>
  <si>
    <t>7.4</t>
  </si>
  <si>
    <t>0.9</t>
  </si>
  <si>
    <t>79.5</t>
  </si>
  <si>
    <t>84.6</t>
  </si>
  <si>
    <t>TUV %</t>
  </si>
  <si>
    <t>8.4%</t>
  </si>
  <si>
    <t>5.5%</t>
  </si>
  <si>
    <t>11.3%</t>
  </si>
  <si>
    <t>7.5%</t>
  </si>
  <si>
    <t>6.5%</t>
  </si>
  <si>
    <t>8.9%</t>
  </si>
  <si>
    <t>12.3%</t>
  </si>
  <si>
    <t>6%</t>
  </si>
  <si>
    <t>8.3%</t>
  </si>
  <si>
    <t>10.9%</t>
  </si>
  <si>
    <t>6.7%</t>
  </si>
  <si>
    <t>10.5%</t>
  </si>
  <si>
    <t>7.9%</t>
  </si>
  <si>
    <t>1.5%</t>
  </si>
  <si>
    <t>60.4%</t>
  </si>
  <si>
    <t>2.5%</t>
  </si>
  <si>
    <t>21%</t>
  </si>
  <si>
    <t>5.2%</t>
  </si>
  <si>
    <t>23.6%</t>
  </si>
  <si>
    <t>0.4%</t>
  </si>
  <si>
    <t>1.7%</t>
  </si>
  <si>
    <t>3.5%</t>
  </si>
  <si>
    <t>17.6%</t>
  </si>
  <si>
    <t>79</t>
  </si>
  <si>
    <t>45.2</t>
  </si>
  <si>
    <t>10.2</t>
  </si>
  <si>
    <t>13.7</t>
  </si>
  <si>
    <t>43.4</t>
  </si>
  <si>
    <t>12.4</t>
  </si>
  <si>
    <t>23.2</t>
  </si>
  <si>
    <t>20.7</t>
  </si>
  <si>
    <t>2.6</t>
  </si>
  <si>
    <t>18.1</t>
  </si>
  <si>
    <t>21.4</t>
  </si>
  <si>
    <t>3.7</t>
  </si>
  <si>
    <t>61.8</t>
  </si>
  <si>
    <t>70.4</t>
  </si>
  <si>
    <t>6.4</t>
  </si>
  <si>
    <t>44.3</t>
  </si>
  <si>
    <t>17.3</t>
  </si>
  <si>
    <t>71</t>
  </si>
  <si>
    <t>5.7</t>
  </si>
  <si>
    <t>SDLP %</t>
  </si>
  <si>
    <t>8.7%</t>
  </si>
  <si>
    <t>6.4%</t>
  </si>
  <si>
    <t>4.5%</t>
  </si>
  <si>
    <t>7.6%</t>
  </si>
  <si>
    <t>9.4%</t>
  </si>
  <si>
    <t>6.1%</t>
  </si>
  <si>
    <t>9%</t>
  </si>
  <si>
    <t>10.3%</t>
  </si>
  <si>
    <t>6.6%</t>
  </si>
  <si>
    <t>12.2%</t>
  </si>
  <si>
    <t>9.9%</t>
  </si>
  <si>
    <t>9.7%</t>
  </si>
  <si>
    <t>76.7%</t>
  </si>
  <si>
    <t>5.1%</t>
  </si>
  <si>
    <t>11.6%</t>
  </si>
  <si>
    <t>7.4%</t>
  </si>
  <si>
    <t>14.7%</t>
  </si>
  <si>
    <t>8%</t>
  </si>
  <si>
    <t>8.2%</t>
  </si>
  <si>
    <t>Don't Know (currently) - But I would vote</t>
  </si>
  <si>
    <t>41.2</t>
  </si>
  <si>
    <t>23.7</t>
  </si>
  <si>
    <t>17.5</t>
  </si>
  <si>
    <t>4</t>
  </si>
  <si>
    <t>14.2</t>
  </si>
  <si>
    <t>20.6</t>
  </si>
  <si>
    <t>5.3</t>
  </si>
  <si>
    <t>17.4</t>
  </si>
  <si>
    <t>3.1</t>
  </si>
  <si>
    <t>6</t>
  </si>
  <si>
    <t>1.9</t>
  </si>
  <si>
    <t>2.7</t>
  </si>
  <si>
    <t>4.9</t>
  </si>
  <si>
    <t>8.7</t>
  </si>
  <si>
    <t>5.2</t>
  </si>
  <si>
    <t>21.8</t>
  </si>
  <si>
    <t>2.4</t>
  </si>
  <si>
    <t>13.2</t>
  </si>
  <si>
    <t>2.1</t>
  </si>
  <si>
    <t>32.4</t>
  </si>
  <si>
    <t>Don't Know (currently) - But I would vote %</t>
  </si>
  <si>
    <t>4.6%</t>
  </si>
  <si>
    <t>3.3%</t>
  </si>
  <si>
    <t>3.6%</t>
  </si>
  <si>
    <t>2.4%</t>
  </si>
  <si>
    <t>4.8%</t>
  </si>
  <si>
    <t>3.7%</t>
  </si>
  <si>
    <t>9.6%</t>
  </si>
  <si>
    <t>5.3%</t>
  </si>
  <si>
    <t>62%</t>
  </si>
  <si>
    <t>12.1%</t>
  </si>
  <si>
    <t>6.9%</t>
  </si>
  <si>
    <t>15.2%</t>
  </si>
  <si>
    <t>Green Party</t>
  </si>
  <si>
    <t>27.1</t>
  </si>
  <si>
    <t>8.1</t>
  </si>
  <si>
    <t>10.7</t>
  </si>
  <si>
    <t>4.2</t>
  </si>
  <si>
    <t>2.3</t>
  </si>
  <si>
    <t>24.5</t>
  </si>
  <si>
    <t>26.9</t>
  </si>
  <si>
    <t>10.4</t>
  </si>
  <si>
    <t>12.7</t>
  </si>
  <si>
    <t>Green Party %</t>
  </si>
  <si>
    <t>65.6%</t>
  </si>
  <si>
    <t>4.3%</t>
  </si>
  <si>
    <t>People Before Profit (PBP)</t>
  </si>
  <si>
    <t>15.3</t>
  </si>
  <si>
    <t>0.8</t>
  </si>
  <si>
    <t>6.6</t>
  </si>
  <si>
    <t>15.4</t>
  </si>
  <si>
    <t>9.8</t>
  </si>
  <si>
    <t>11.3</t>
  </si>
  <si>
    <t>People Before Profit (PBP) %</t>
  </si>
  <si>
    <t>2.9%</t>
  </si>
  <si>
    <t>1.9%</t>
  </si>
  <si>
    <t>4.4%</t>
  </si>
  <si>
    <t>2.7%</t>
  </si>
  <si>
    <t>56.6%</t>
  </si>
  <si>
    <t>4%</t>
  </si>
  <si>
    <t>18.8%</t>
  </si>
  <si>
    <t>Other-Unionist: PUP, NI Cons, Indep Unsts etc.</t>
  </si>
  <si>
    <t>15.9</t>
  </si>
  <si>
    <t>10.8</t>
  </si>
  <si>
    <t>1.7</t>
  </si>
  <si>
    <t>8.9</t>
  </si>
  <si>
    <t>2.9</t>
  </si>
  <si>
    <t>6.8</t>
  </si>
  <si>
    <t>3.3</t>
  </si>
  <si>
    <t>11.6</t>
  </si>
  <si>
    <t>11.2</t>
  </si>
  <si>
    <t>Other-Unionist: PUP, NI Cons, Indep Unsts etc. %</t>
  </si>
  <si>
    <t>3.1%</t>
  </si>
  <si>
    <t>19.7%</t>
  </si>
  <si>
    <t>10%</t>
  </si>
  <si>
    <t>2.8%</t>
  </si>
  <si>
    <t>2%</t>
  </si>
  <si>
    <t>3%</t>
  </si>
  <si>
    <t>Aontú</t>
  </si>
  <si>
    <t>13.8</t>
  </si>
  <si>
    <t>1.6</t>
  </si>
  <si>
    <t>4.8</t>
  </si>
  <si>
    <t>3.4</t>
  </si>
  <si>
    <t>4.5</t>
  </si>
  <si>
    <t>12.6</t>
  </si>
  <si>
    <t>11</t>
  </si>
  <si>
    <t>12.9</t>
  </si>
  <si>
    <t>Aontú %</t>
  </si>
  <si>
    <t>73.4%</t>
  </si>
  <si>
    <t>None - I wouldn't vote/I would spoil my vote</t>
  </si>
  <si>
    <t>12.2</t>
  </si>
  <si>
    <t>7.7</t>
  </si>
  <si>
    <t>0.4</t>
  </si>
  <si>
    <t>4.1</t>
  </si>
  <si>
    <t>5.8</t>
  </si>
  <si>
    <t>None - I wouldn't vote/I would spoil my vote %</t>
  </si>
  <si>
    <t>Other-Neutral: Indeps (Not Unst/Nat)</t>
  </si>
  <si>
    <t>10.1</t>
  </si>
  <si>
    <t>6.7</t>
  </si>
  <si>
    <t>5.4</t>
  </si>
  <si>
    <t>Other-Neutral: Indeps (Not Unst/Nat) %</t>
  </si>
  <si>
    <t>16.9%</t>
  </si>
  <si>
    <t>Other %</t>
  </si>
  <si>
    <t>Gender</t>
  </si>
  <si>
    <t>520.9</t>
  </si>
  <si>
    <t>529.1</t>
  </si>
  <si>
    <t>109.5</t>
  </si>
  <si>
    <t>181.3</t>
  </si>
  <si>
    <t>183.1</t>
  </si>
  <si>
    <t>180</t>
  </si>
  <si>
    <t>243.3</t>
  </si>
  <si>
    <t>422.5</t>
  </si>
  <si>
    <t>274.8</t>
  </si>
  <si>
    <t>352.8</t>
  </si>
  <si>
    <t>213.9</t>
  </si>
  <si>
    <t>180.7</t>
  </si>
  <si>
    <t>257.8</t>
  </si>
  <si>
    <t>174.7</t>
  </si>
  <si>
    <t>162.8</t>
  </si>
  <si>
    <t>34.8</t>
  </si>
  <si>
    <t>80.4</t>
  </si>
  <si>
    <t>260.2</t>
  </si>
  <si>
    <t>102.2</t>
  </si>
  <si>
    <t>389.8</t>
  </si>
  <si>
    <t>42.8</t>
  </si>
  <si>
    <t>415.7</t>
  </si>
  <si>
    <t>187.8</t>
  </si>
  <si>
    <t>143.8</t>
  </si>
  <si>
    <t>147.4</t>
  </si>
  <si>
    <t>234.3</t>
  </si>
  <si>
    <t>336.8</t>
  </si>
  <si>
    <t>481.9</t>
  </si>
  <si>
    <t>15.1</t>
  </si>
  <si>
    <t>Too high/Too many</t>
  </si>
  <si>
    <t>430.8</t>
  </si>
  <si>
    <t>182.7</t>
  </si>
  <si>
    <t>248.2</t>
  </si>
  <si>
    <t>61</t>
  </si>
  <si>
    <t>47.8</t>
  </si>
  <si>
    <t>73.5</t>
  </si>
  <si>
    <t>102.3</t>
  </si>
  <si>
    <t>108.5</t>
  </si>
  <si>
    <t>139</t>
  </si>
  <si>
    <t>133.8</t>
  </si>
  <si>
    <t>158</t>
  </si>
  <si>
    <t>87.6</t>
  </si>
  <si>
    <t>103.7</t>
  </si>
  <si>
    <t>60.4</t>
  </si>
  <si>
    <t>112</t>
  </si>
  <si>
    <t>67.1</t>
  </si>
  <si>
    <t>142.9</t>
  </si>
  <si>
    <t>16.5</t>
  </si>
  <si>
    <t>36.3</t>
  </si>
  <si>
    <t>90.6</t>
  </si>
  <si>
    <t>88.9</t>
  </si>
  <si>
    <t>51</t>
  </si>
  <si>
    <t>18.6</t>
  </si>
  <si>
    <t>339</t>
  </si>
  <si>
    <t>27.4</t>
  </si>
  <si>
    <t>77.2</t>
  </si>
  <si>
    <t>32.1</t>
  </si>
  <si>
    <t>279.2</t>
  </si>
  <si>
    <t>74</t>
  </si>
  <si>
    <t>5.5</t>
  </si>
  <si>
    <t>326.3</t>
  </si>
  <si>
    <t>Too high/Too many %</t>
  </si>
  <si>
    <t>41%</t>
  </si>
  <si>
    <t>35.1%</t>
  </si>
  <si>
    <t>56.8%</t>
  </si>
  <si>
    <t>44.6%</t>
  </si>
  <si>
    <t>44.8%</t>
  </si>
  <si>
    <t>39.3%</t>
  </si>
  <si>
    <t>48.5%</t>
  </si>
  <si>
    <t>33.4%</t>
  </si>
  <si>
    <t>43.5%</t>
  </si>
  <si>
    <t>38.4%</t>
  </si>
  <si>
    <t>45.9%</t>
  </si>
  <si>
    <t>34.4%</t>
  </si>
  <si>
    <t>46.8%</t>
  </si>
  <si>
    <t>94.2%</t>
  </si>
  <si>
    <t>11%</t>
  </si>
  <si>
    <t>53.7%</t>
  </si>
  <si>
    <t>10.2%</t>
  </si>
  <si>
    <t>13.7%</t>
  </si>
  <si>
    <t>82.9%</t>
  </si>
  <si>
    <t>About right</t>
  </si>
  <si>
    <t>392.7</t>
  </si>
  <si>
    <t>188.6</t>
  </si>
  <si>
    <t>204.1</t>
  </si>
  <si>
    <t>45.8</t>
  </si>
  <si>
    <t>62.6</t>
  </si>
  <si>
    <t>63.3</t>
  </si>
  <si>
    <t>54.2</t>
  </si>
  <si>
    <t>94.4</t>
  </si>
  <si>
    <t>183.7</t>
  </si>
  <si>
    <t>82.5</t>
  </si>
  <si>
    <t>126.6</t>
  </si>
  <si>
    <t>98.1</t>
  </si>
  <si>
    <t>68.2</t>
  </si>
  <si>
    <t>97.4</t>
  </si>
  <si>
    <t>86.2</t>
  </si>
  <si>
    <t>14.5</t>
  </si>
  <si>
    <t>16.7</t>
  </si>
  <si>
    <t>58.2</t>
  </si>
  <si>
    <t>145.5</t>
  </si>
  <si>
    <t>222.8</t>
  </si>
  <si>
    <t>110.3</t>
  </si>
  <si>
    <t>47.4</t>
  </si>
  <si>
    <t>86</t>
  </si>
  <si>
    <t>38.1</t>
  </si>
  <si>
    <t>98.2</t>
  </si>
  <si>
    <t>136.9</t>
  </si>
  <si>
    <t>33.6</t>
  </si>
  <si>
    <t>263.8</t>
  </si>
  <si>
    <t>24.6</t>
  </si>
  <si>
    <t>98.8</t>
  </si>
  <si>
    <t>About right %</t>
  </si>
  <si>
    <t>38.6%</t>
  </si>
  <si>
    <t>30.1%</t>
  </si>
  <si>
    <t>38.8%</t>
  </si>
  <si>
    <t>30%</t>
  </si>
  <si>
    <t>31.9%</t>
  </si>
  <si>
    <t>38%</t>
  </si>
  <si>
    <t>37.8%</t>
  </si>
  <si>
    <t>34.6%</t>
  </si>
  <si>
    <t>27.4%</t>
  </si>
  <si>
    <t>34.1%</t>
  </si>
  <si>
    <t>45.3%</t>
  </si>
  <si>
    <t>54.7%</t>
  </si>
  <si>
    <t>11.4%</t>
  </si>
  <si>
    <t>45.8%</t>
  </si>
  <si>
    <t>26.5%</t>
  </si>
  <si>
    <t>66.6%</t>
  </si>
  <si>
    <t>58.4%</t>
  </si>
  <si>
    <t>34.7%</t>
  </si>
  <si>
    <t>35.8%</t>
  </si>
  <si>
    <t>Don't Know/Not Sure/No Opinion</t>
  </si>
  <si>
    <t>115.3</t>
  </si>
  <si>
    <t>37.3</t>
  </si>
  <si>
    <t>18.4</t>
  </si>
  <si>
    <t>28.1</t>
  </si>
  <si>
    <t>14.9</t>
  </si>
  <si>
    <t>53.4</t>
  </si>
  <si>
    <t>15.2</t>
  </si>
  <si>
    <t>30.5</t>
  </si>
  <si>
    <t>17.9</t>
  </si>
  <si>
    <t>24</t>
  </si>
  <si>
    <t>27.8</t>
  </si>
  <si>
    <t>9.7</t>
  </si>
  <si>
    <t>39.5</t>
  </si>
  <si>
    <t>9.4</t>
  </si>
  <si>
    <t>54.7</t>
  </si>
  <si>
    <t>8.6</t>
  </si>
  <si>
    <t>26.8</t>
  </si>
  <si>
    <t>18.9</t>
  </si>
  <si>
    <t>16.1</t>
  </si>
  <si>
    <t>29.7</t>
  </si>
  <si>
    <t>73.6</t>
  </si>
  <si>
    <t>33.2</t>
  </si>
  <si>
    <t>Don't Know/Not Sure/No Opinion %</t>
  </si>
  <si>
    <t>15%</t>
  </si>
  <si>
    <t>10.7%</t>
  </si>
  <si>
    <t>15.9%</t>
  </si>
  <si>
    <t>26.7%</t>
  </si>
  <si>
    <t>24.9%</t>
  </si>
  <si>
    <t>20%</t>
  </si>
  <si>
    <t>15.8%</t>
  </si>
  <si>
    <t>13.2%</t>
  </si>
  <si>
    <t>6.2%</t>
  </si>
  <si>
    <t>Too low/Too few</t>
  </si>
  <si>
    <t>111.2</t>
  </si>
  <si>
    <t>71.6</t>
  </si>
  <si>
    <t>42.1</t>
  </si>
  <si>
    <t>22.3</t>
  </si>
  <si>
    <t>58.8</t>
  </si>
  <si>
    <t>37.5</t>
  </si>
  <si>
    <t>14.8</t>
  </si>
  <si>
    <t>22.1</t>
  </si>
  <si>
    <t>33.7</t>
  </si>
  <si>
    <t>24.4</t>
  </si>
  <si>
    <t>19.4</t>
  </si>
  <si>
    <t>24.8</t>
  </si>
  <si>
    <t>14.7</t>
  </si>
  <si>
    <t>3.2</t>
  </si>
  <si>
    <t>11.1</t>
  </si>
  <si>
    <t>9.5</t>
  </si>
  <si>
    <t>61.3</t>
  </si>
  <si>
    <t>44.8</t>
  </si>
  <si>
    <t>35.6</t>
  </si>
  <si>
    <t>70.5</t>
  </si>
  <si>
    <t>23.6</t>
  </si>
  <si>
    <t>Too low/Too few %</t>
  </si>
  <si>
    <t>10.6%</t>
  </si>
  <si>
    <t>5.4%</t>
  </si>
  <si>
    <t>18.7%</t>
  </si>
  <si>
    <t>17.4%</t>
  </si>
  <si>
    <t>39.4%</t>
  </si>
  <si>
    <t>21.9%</t>
  </si>
  <si>
    <t>44.4%</t>
  </si>
  <si>
    <t>21.8%</t>
  </si>
  <si>
    <t>529</t>
  </si>
  <si>
    <t>183</t>
  </si>
  <si>
    <t>422.4</t>
  </si>
  <si>
    <t>274.7</t>
  </si>
  <si>
    <t>257.7</t>
  </si>
  <si>
    <t>142.2</t>
  </si>
  <si>
    <t>34.7</t>
  </si>
  <si>
    <t>389.9</t>
  </si>
  <si>
    <t>201.6</t>
  </si>
  <si>
    <t>143.7</t>
  </si>
  <si>
    <t>336.7</t>
  </si>
  <si>
    <t>Generally good (for the NI economy and society)</t>
  </si>
  <si>
    <t>617.1</t>
  </si>
  <si>
    <t>324.3</t>
  </si>
  <si>
    <t>292.8</t>
  </si>
  <si>
    <t>74.3</t>
  </si>
  <si>
    <t>97.8</t>
  </si>
  <si>
    <t>130</t>
  </si>
  <si>
    <t>114</t>
  </si>
  <si>
    <t>66.7</t>
  </si>
  <si>
    <t>134.2</t>
  </si>
  <si>
    <t>278.5</t>
  </si>
  <si>
    <t>160.3</t>
  </si>
  <si>
    <t>178.2</t>
  </si>
  <si>
    <t>139.1</t>
  </si>
  <si>
    <t>116.8</t>
  </si>
  <si>
    <t>125.6</t>
  </si>
  <si>
    <t>127.4</t>
  </si>
  <si>
    <t>116.7</t>
  </si>
  <si>
    <t>31.5</t>
  </si>
  <si>
    <t>27.5</t>
  </si>
  <si>
    <t>20.2</t>
  </si>
  <si>
    <t>210.8</t>
  </si>
  <si>
    <t>53.7</t>
  </si>
  <si>
    <t>322</t>
  </si>
  <si>
    <t>167.9</t>
  </si>
  <si>
    <t>21.6</t>
  </si>
  <si>
    <t>105.6</t>
  </si>
  <si>
    <t>154</t>
  </si>
  <si>
    <t>69.4</t>
  </si>
  <si>
    <t>127</t>
  </si>
  <si>
    <t>186.9</t>
  </si>
  <si>
    <t>79.8</t>
  </si>
  <si>
    <t>388</t>
  </si>
  <si>
    <t>46</t>
  </si>
  <si>
    <t>172.3</t>
  </si>
  <si>
    <t>Generally good (for the NI economy and society) %</t>
  </si>
  <si>
    <t>67.8%</t>
  </si>
  <si>
    <t>71.7%</t>
  </si>
  <si>
    <t>37.1%</t>
  </si>
  <si>
    <t>62.4%</t>
  </si>
  <si>
    <t>54.6%</t>
  </si>
  <si>
    <t>69.5%</t>
  </si>
  <si>
    <t>49.4%</t>
  </si>
  <si>
    <t>61.9%</t>
  </si>
  <si>
    <t>38.3%</t>
  </si>
  <si>
    <t>19.3%</t>
  </si>
  <si>
    <t>92.5%</t>
  </si>
  <si>
    <t>57.4%</t>
  </si>
  <si>
    <t>58.1%</t>
  </si>
  <si>
    <t>97.6%</t>
  </si>
  <si>
    <t>92.3%</t>
  </si>
  <si>
    <t>81%</t>
  </si>
  <si>
    <t>83.3%</t>
  </si>
  <si>
    <t>82%</t>
  </si>
  <si>
    <t>48.3%</t>
  </si>
  <si>
    <t>86.2%</t>
  </si>
  <si>
    <t>79.8%</t>
  </si>
  <si>
    <t>80.5%</t>
  </si>
  <si>
    <t>64.8%</t>
  </si>
  <si>
    <t>70.9%</t>
  </si>
  <si>
    <t>Generally bad (for the NI economy and society)</t>
  </si>
  <si>
    <t>117.4</t>
  </si>
  <si>
    <t>157.6</t>
  </si>
  <si>
    <t>20.8</t>
  </si>
  <si>
    <t>39</t>
  </si>
  <si>
    <t>33.5</t>
  </si>
  <si>
    <t>40.3</t>
  </si>
  <si>
    <t>72.8</t>
  </si>
  <si>
    <t>68.6</t>
  </si>
  <si>
    <t>88.7</t>
  </si>
  <si>
    <t>95.7</t>
  </si>
  <si>
    <t>49</t>
  </si>
  <si>
    <t>69</t>
  </si>
  <si>
    <t>34.2</t>
  </si>
  <si>
    <t>77.5</t>
  </si>
  <si>
    <t>45.4</t>
  </si>
  <si>
    <t>8</t>
  </si>
  <si>
    <t>91.4</t>
  </si>
  <si>
    <t>31.3</t>
  </si>
  <si>
    <t>9.1</t>
  </si>
  <si>
    <t>219.4</t>
  </si>
  <si>
    <t>16.2</t>
  </si>
  <si>
    <t>22.7</t>
  </si>
  <si>
    <t>189.6</t>
  </si>
  <si>
    <t>214.7</t>
  </si>
  <si>
    <t>Generally bad (for the NI economy and society) %</t>
  </si>
  <si>
    <t>22.5%</t>
  </si>
  <si>
    <t>19%</t>
  </si>
  <si>
    <t>25.6%</t>
  </si>
  <si>
    <t>28.2%</t>
  </si>
  <si>
    <t>32.3%</t>
  </si>
  <si>
    <t>18.9%</t>
  </si>
  <si>
    <t>26%</t>
  </si>
  <si>
    <t>25.3%</t>
  </si>
  <si>
    <t>36.6%</t>
  </si>
  <si>
    <t>8.6%</t>
  </si>
  <si>
    <t>56.3%</t>
  </si>
  <si>
    <t>28%</t>
  </si>
  <si>
    <t>44.5%</t>
  </si>
  <si>
    <t>Neutral/Neither - No impact either way</t>
  </si>
  <si>
    <t>110.6</t>
  </si>
  <si>
    <t>52.2</t>
  </si>
  <si>
    <t>58.4</t>
  </si>
  <si>
    <t>9.9</t>
  </si>
  <si>
    <t>32.9</t>
  </si>
  <si>
    <t>53.9</t>
  </si>
  <si>
    <t>31.6</t>
  </si>
  <si>
    <t>33.3</t>
  </si>
  <si>
    <t>20.9</t>
  </si>
  <si>
    <t>27.3</t>
  </si>
  <si>
    <t>63.2</t>
  </si>
  <si>
    <t>8.4</t>
  </si>
  <si>
    <t>45.9</t>
  </si>
  <si>
    <t>15.5</t>
  </si>
  <si>
    <t>62.9</t>
  </si>
  <si>
    <t>Neutral/Neither - No impact either way %</t>
  </si>
  <si>
    <t>14.2%</t>
  </si>
  <si>
    <t>12.6%</t>
  </si>
  <si>
    <t>24.1%</t>
  </si>
  <si>
    <t>16.4%</t>
  </si>
  <si>
    <t>47.3</t>
  </si>
  <si>
    <t>27</t>
  </si>
  <si>
    <t>7.8</t>
  </si>
  <si>
    <t>24.9</t>
  </si>
  <si>
    <t>13.4</t>
  </si>
  <si>
    <t>20.3</t>
  </si>
  <si>
    <t>12.1</t>
  </si>
  <si>
    <t>6.1</t>
  </si>
  <si>
    <t>6.3%</t>
  </si>
  <si>
    <t>4.1%</t>
  </si>
  <si>
    <t>1050.1</t>
  </si>
  <si>
    <t>521</t>
  </si>
  <si>
    <t>152.7</t>
  </si>
  <si>
    <t>243.4</t>
  </si>
  <si>
    <t>80.6</t>
  </si>
  <si>
    <t>129.2</t>
  </si>
  <si>
    <t>Predominantly those with far right sympathies, from outside the 'protest areas'</t>
  </si>
  <si>
    <t>593.3</t>
  </si>
  <si>
    <t>317</t>
  </si>
  <si>
    <t>276.3</t>
  </si>
  <si>
    <t>69.6</t>
  </si>
  <si>
    <t>87.9</t>
  </si>
  <si>
    <t>115.4</t>
  </si>
  <si>
    <t>101.9</t>
  </si>
  <si>
    <t>78.3</t>
  </si>
  <si>
    <t>140.2</t>
  </si>
  <si>
    <t>273.9</t>
  </si>
  <si>
    <t>129.7</t>
  </si>
  <si>
    <t>189.7</t>
  </si>
  <si>
    <t>137.6</t>
  </si>
  <si>
    <t>105.9</t>
  </si>
  <si>
    <t>107.4</t>
  </si>
  <si>
    <t>105.4</t>
  </si>
  <si>
    <t>119.6</t>
  </si>
  <si>
    <t>21.3</t>
  </si>
  <si>
    <t>23.4</t>
  </si>
  <si>
    <t>217.3</t>
  </si>
  <si>
    <t>8.3</t>
  </si>
  <si>
    <t>49.2</t>
  </si>
  <si>
    <t>323.5</t>
  </si>
  <si>
    <t>165.3</t>
  </si>
  <si>
    <t>20.1</t>
  </si>
  <si>
    <t>84.4</t>
  </si>
  <si>
    <t>148.7</t>
  </si>
  <si>
    <t>67.7</t>
  </si>
  <si>
    <t>119.4</t>
  </si>
  <si>
    <t>195</t>
  </si>
  <si>
    <t>380.9</t>
  </si>
  <si>
    <t>44.5</t>
  </si>
  <si>
    <t>10.6</t>
  </si>
  <si>
    <t>157.2</t>
  </si>
  <si>
    <t>Predominantly those with far right sympathies, from outside the 'protest areas' %</t>
  </si>
  <si>
    <t>63.5%</t>
  </si>
  <si>
    <t>47.2%</t>
  </si>
  <si>
    <t>61.7%</t>
  </si>
  <si>
    <t>49.5%</t>
  </si>
  <si>
    <t>59.4%</t>
  </si>
  <si>
    <t>53.1%</t>
  </si>
  <si>
    <t>60.3%</t>
  </si>
  <si>
    <t>84.2%</t>
  </si>
  <si>
    <t>42.8%</t>
  </si>
  <si>
    <t>90.3%</t>
  </si>
  <si>
    <t>58.2%</t>
  </si>
  <si>
    <t>49.1%</t>
  </si>
  <si>
    <t>93.6%</t>
  </si>
  <si>
    <t>85.2%</t>
  </si>
  <si>
    <t>83.5%</t>
  </si>
  <si>
    <t>38.1%</t>
  </si>
  <si>
    <t>83%</t>
  </si>
  <si>
    <t>47%</t>
  </si>
  <si>
    <t>20.3%</t>
  </si>
  <si>
    <t>79.2%</t>
  </si>
  <si>
    <t>47.1%</t>
  </si>
  <si>
    <t>83.2%</t>
  </si>
  <si>
    <t>79%</t>
  </si>
  <si>
    <t>62.7%</t>
  </si>
  <si>
    <t>70.2%</t>
  </si>
  <si>
    <t>32.6%</t>
  </si>
  <si>
    <t>Predominantly concerned local residents</t>
  </si>
  <si>
    <t>379.4</t>
  </si>
  <si>
    <t>164.1</t>
  </si>
  <si>
    <t>215.3</t>
  </si>
  <si>
    <t>56.8</t>
  </si>
  <si>
    <t>59.7</t>
  </si>
  <si>
    <t>61.5</t>
  </si>
  <si>
    <t>81.9</t>
  </si>
  <si>
    <t>89.8</t>
  </si>
  <si>
    <t>124.7</t>
  </si>
  <si>
    <t>123.2</t>
  </si>
  <si>
    <t>131.5</t>
  </si>
  <si>
    <t>77.4</t>
  </si>
  <si>
    <t>101.2</t>
  </si>
  <si>
    <t>57.8</t>
  </si>
  <si>
    <t>102.9</t>
  </si>
  <si>
    <t>40.1</t>
  </si>
  <si>
    <t>19.8</t>
  </si>
  <si>
    <t>32.2</t>
  </si>
  <si>
    <t>89.2</t>
  </si>
  <si>
    <t>63.6</t>
  </si>
  <si>
    <t>43.9</t>
  </si>
  <si>
    <t>22.6</t>
  </si>
  <si>
    <t>298.4</t>
  </si>
  <si>
    <t>63.7</t>
  </si>
  <si>
    <t>253.9</t>
  </si>
  <si>
    <t>298</t>
  </si>
  <si>
    <t>Predominantly concerned local residents %</t>
  </si>
  <si>
    <t>31.5%</t>
  </si>
  <si>
    <t>40.7%</t>
  </si>
  <si>
    <t>27%</t>
  </si>
  <si>
    <t>45.5%</t>
  </si>
  <si>
    <t>36.9%</t>
  </si>
  <si>
    <t>29.5%</t>
  </si>
  <si>
    <t>47.3%</t>
  </si>
  <si>
    <t>32%</t>
  </si>
  <si>
    <t>39.9%</t>
  </si>
  <si>
    <t>22.9%</t>
  </si>
  <si>
    <t>79.7%</t>
  </si>
  <si>
    <t>12.4%</t>
  </si>
  <si>
    <t>87.3%</t>
  </si>
  <si>
    <t>49.2%</t>
  </si>
  <si>
    <t>11.2%</t>
  </si>
  <si>
    <t>33.8%</t>
  </si>
  <si>
    <t>75.4%</t>
  </si>
  <si>
    <t>12.8%</t>
  </si>
  <si>
    <t>61.8%</t>
  </si>
  <si>
    <t>39.9</t>
  </si>
  <si>
    <t>23.9</t>
  </si>
  <si>
    <t>21.9</t>
  </si>
  <si>
    <t>29.2</t>
  </si>
  <si>
    <t>4.7</t>
  </si>
  <si>
    <t>16.4</t>
  </si>
  <si>
    <t>22.5</t>
  </si>
  <si>
    <t>12.3</t>
  </si>
  <si>
    <t>20.4</t>
  </si>
  <si>
    <t>39.3</t>
  </si>
  <si>
    <t>26.7</t>
  </si>
  <si>
    <t>16.7%</t>
  </si>
  <si>
    <t>174.6</t>
  </si>
  <si>
    <t>162.9</t>
  </si>
  <si>
    <t>187.7</t>
  </si>
  <si>
    <t>71.1</t>
  </si>
  <si>
    <t>Proportionate - Just about right</t>
  </si>
  <si>
    <t>441.2</t>
  </si>
  <si>
    <t>215.9</t>
  </si>
  <si>
    <t>225.2</t>
  </si>
  <si>
    <t>64.4</t>
  </si>
  <si>
    <t>67.6</t>
  </si>
  <si>
    <t>75.8</t>
  </si>
  <si>
    <t>67.5</t>
  </si>
  <si>
    <t>126.3</t>
  </si>
  <si>
    <t>186.1</t>
  </si>
  <si>
    <t>104.3</t>
  </si>
  <si>
    <t>150.7</t>
  </si>
  <si>
    <t>104.5</t>
  </si>
  <si>
    <t>89.4</t>
  </si>
  <si>
    <t>100.2</t>
  </si>
  <si>
    <t>68.8</t>
  </si>
  <si>
    <t>70.3</t>
  </si>
  <si>
    <t>62.4</t>
  </si>
  <si>
    <t>14.3</t>
  </si>
  <si>
    <t>104</t>
  </si>
  <si>
    <t>25.6</t>
  </si>
  <si>
    <t>73.7</t>
  </si>
  <si>
    <t>151.2</t>
  </si>
  <si>
    <t>106.6</t>
  </si>
  <si>
    <t>175.1</t>
  </si>
  <si>
    <t>83.4</t>
  </si>
  <si>
    <t>80.3</t>
  </si>
  <si>
    <t>64.3</t>
  </si>
  <si>
    <t>90.4</t>
  </si>
  <si>
    <t>122.8</t>
  </si>
  <si>
    <t>192.6</t>
  </si>
  <si>
    <t>219.3</t>
  </si>
  <si>
    <t>Proportionate - Just about right %</t>
  </si>
  <si>
    <t>42%</t>
  </si>
  <si>
    <t>51.9%</t>
  </si>
  <si>
    <t>48.9%</t>
  </si>
  <si>
    <t>38.9%</t>
  </si>
  <si>
    <t>44.7%</t>
  </si>
  <si>
    <t>39%</t>
  </si>
  <si>
    <t>29.9%</t>
  </si>
  <si>
    <t>68.1%</t>
  </si>
  <si>
    <t>25.1%</t>
  </si>
  <si>
    <t>59.3%</t>
  </si>
  <si>
    <t>57%</t>
  </si>
  <si>
    <t>55.8%</t>
  </si>
  <si>
    <t>43.7%</t>
  </si>
  <si>
    <t>36.4%</t>
  </si>
  <si>
    <t>36.7%</t>
  </si>
  <si>
    <t>Too Lax</t>
  </si>
  <si>
    <t>373.9</t>
  </si>
  <si>
    <t>186.2</t>
  </si>
  <si>
    <t>54.1</t>
  </si>
  <si>
    <t>85.2</t>
  </si>
  <si>
    <t>63.4</t>
  </si>
  <si>
    <t>57.6</t>
  </si>
  <si>
    <t>68.4</t>
  </si>
  <si>
    <t>155.8</t>
  </si>
  <si>
    <t>99.9</t>
  </si>
  <si>
    <t>118.1</t>
  </si>
  <si>
    <t>100.1</t>
  </si>
  <si>
    <t>56.9</t>
  </si>
  <si>
    <t>91.5</t>
  </si>
  <si>
    <t>64.7</t>
  </si>
  <si>
    <t>40.9</t>
  </si>
  <si>
    <t>134.9</t>
  </si>
  <si>
    <t>202.1</t>
  </si>
  <si>
    <t>85.1</t>
  </si>
  <si>
    <t>69.9</t>
  </si>
  <si>
    <t>43.8</t>
  </si>
  <si>
    <t>125.8</t>
  </si>
  <si>
    <t>230</t>
  </si>
  <si>
    <t>104.2</t>
  </si>
  <si>
    <t>Too Lax %</t>
  </si>
  <si>
    <t>36%</t>
  </si>
  <si>
    <t>35.4%</t>
  </si>
  <si>
    <t>44.9%</t>
  </si>
  <si>
    <t>35.5%</t>
  </si>
  <si>
    <t>38.7%</t>
  </si>
  <si>
    <t>56.9%</t>
  </si>
  <si>
    <t>65.2%</t>
  </si>
  <si>
    <t>50.8%</t>
  </si>
  <si>
    <t>9.1%</t>
  </si>
  <si>
    <t>22.6%</t>
  </si>
  <si>
    <t>30.5%</t>
  </si>
  <si>
    <t>45.2%</t>
  </si>
  <si>
    <t>17%</t>
  </si>
  <si>
    <t>47.7%</t>
  </si>
  <si>
    <t>55.7%</t>
  </si>
  <si>
    <t>Too Strict</t>
  </si>
  <si>
    <t>152.8</t>
  </si>
  <si>
    <t>13.3</t>
  </si>
  <si>
    <t>27.9</t>
  </si>
  <si>
    <t>31.1</t>
  </si>
  <si>
    <t>53.5</t>
  </si>
  <si>
    <t>46.6</t>
  </si>
  <si>
    <t>18.7</t>
  </si>
  <si>
    <t>47.5</t>
  </si>
  <si>
    <t>12.8</t>
  </si>
  <si>
    <t>60.5</t>
  </si>
  <si>
    <t>55.9</t>
  </si>
  <si>
    <t>134.3</t>
  </si>
  <si>
    <t>11.7</t>
  </si>
  <si>
    <t>130.2</t>
  </si>
  <si>
    <t>17.8</t>
  </si>
  <si>
    <t>7.2</t>
  </si>
  <si>
    <t>127.8</t>
  </si>
  <si>
    <t>Too Strict %</t>
  </si>
  <si>
    <t>17.1%</t>
  </si>
  <si>
    <t>10.4%</t>
  </si>
  <si>
    <t>18.4%</t>
  </si>
  <si>
    <t>82.2</t>
  </si>
  <si>
    <t>55</t>
  </si>
  <si>
    <t>36.4</t>
  </si>
  <si>
    <t>26.6</t>
  </si>
  <si>
    <t>41.6</t>
  </si>
  <si>
    <t>30.6</t>
  </si>
  <si>
    <t>19.9%</t>
  </si>
  <si>
    <t>222.9</t>
  </si>
  <si>
    <t>YES</t>
  </si>
  <si>
    <t>701.9</t>
  </si>
  <si>
    <t>351.5</t>
  </si>
  <si>
    <t>350.3</t>
  </si>
  <si>
    <t>69.7</t>
  </si>
  <si>
    <t>89.7</t>
  </si>
  <si>
    <t>105.5</t>
  </si>
  <si>
    <t>189.9</t>
  </si>
  <si>
    <t>308.5</t>
  </si>
  <si>
    <t>161.4</t>
  </si>
  <si>
    <t>231.9</t>
  </si>
  <si>
    <t>150.5</t>
  </si>
  <si>
    <t>124.4</t>
  </si>
  <si>
    <t>127.9</t>
  </si>
  <si>
    <t>163.6</t>
  </si>
  <si>
    <t>135.4</t>
  </si>
  <si>
    <t>122.9</t>
  </si>
  <si>
    <t>59.5</t>
  </si>
  <si>
    <t>25.8</t>
  </si>
  <si>
    <t>31</t>
  </si>
  <si>
    <t>225.9</t>
  </si>
  <si>
    <t>77.6</t>
  </si>
  <si>
    <t>334.1</t>
  </si>
  <si>
    <t>178.3</t>
  </si>
  <si>
    <t>23.5</t>
  </si>
  <si>
    <t>166</t>
  </si>
  <si>
    <t>169.3</t>
  </si>
  <si>
    <t>126.7</t>
  </si>
  <si>
    <t>191.9</t>
  </si>
  <si>
    <t>124.3</t>
  </si>
  <si>
    <t>409.2</t>
  </si>
  <si>
    <t>54.6</t>
  </si>
  <si>
    <t>232.5</t>
  </si>
  <si>
    <t>YES %</t>
  </si>
  <si>
    <t>67.5%</t>
  </si>
  <si>
    <t>70.3%</t>
  </si>
  <si>
    <t>78%</t>
  </si>
  <si>
    <t>73%</t>
  </si>
  <si>
    <t>70.8%</t>
  </si>
  <si>
    <t>77.5%</t>
  </si>
  <si>
    <t>86.5%</t>
  </si>
  <si>
    <t>67.4%</t>
  </si>
  <si>
    <t>90.8%</t>
  </si>
  <si>
    <t>53.9%</t>
  </si>
  <si>
    <t>89.1%</t>
  </si>
  <si>
    <t>96.1%</t>
  </si>
  <si>
    <t>86.8%</t>
  </si>
  <si>
    <t>14.4%</t>
  </si>
  <si>
    <t>60%</t>
  </si>
  <si>
    <t>55%</t>
  </si>
  <si>
    <t>90.2%</t>
  </si>
  <si>
    <t>86%</t>
  </si>
  <si>
    <t>81.9%</t>
  </si>
  <si>
    <t>84.9%</t>
  </si>
  <si>
    <t>48.2%</t>
  </si>
  <si>
    <t>NO</t>
  </si>
  <si>
    <t>280.5</t>
  </si>
  <si>
    <t>129.8</t>
  </si>
  <si>
    <t>56.6</t>
  </si>
  <si>
    <t>60.2</t>
  </si>
  <si>
    <t>42</t>
  </si>
  <si>
    <t>90.3</t>
  </si>
  <si>
    <t>98.3</t>
  </si>
  <si>
    <t>62.2</t>
  </si>
  <si>
    <t>63</t>
  </si>
  <si>
    <t>43.3</t>
  </si>
  <si>
    <t>83.5</t>
  </si>
  <si>
    <t>28.5</t>
  </si>
  <si>
    <t>35.7</t>
  </si>
  <si>
    <t>226.2</t>
  </si>
  <si>
    <t>12</t>
  </si>
  <si>
    <t>45</t>
  </si>
  <si>
    <t>7.3</t>
  </si>
  <si>
    <t>189.3</t>
  </si>
  <si>
    <t>218.5</t>
  </si>
  <si>
    <t>NO %</t>
  </si>
  <si>
    <t>25%</t>
  </si>
  <si>
    <t>27.9%</t>
  </si>
  <si>
    <t>32.4%</t>
  </si>
  <si>
    <t>16.3%</t>
  </si>
  <si>
    <t>27.8%</t>
  </si>
  <si>
    <t>75.9%</t>
  </si>
  <si>
    <t>31.3%</t>
  </si>
  <si>
    <t>56.2%</t>
  </si>
  <si>
    <t>16.6%</t>
  </si>
  <si>
    <t>50.1%</t>
  </si>
  <si>
    <t>39.6</t>
  </si>
  <si>
    <t>28</t>
  </si>
  <si>
    <t>23.1</t>
  </si>
  <si>
    <t>26.4</t>
  </si>
  <si>
    <t>13.1</t>
  </si>
  <si>
    <t>8.8</t>
  </si>
  <si>
    <t>30</t>
  </si>
  <si>
    <t>13.4%</t>
  </si>
  <si>
    <t>274.9</t>
  </si>
  <si>
    <t>260.3</t>
  </si>
  <si>
    <t>508.6</t>
  </si>
  <si>
    <t>267.5</t>
  </si>
  <si>
    <t>241.2</t>
  </si>
  <si>
    <t>67.9</t>
  </si>
  <si>
    <t>89.1</t>
  </si>
  <si>
    <t>96.6</t>
  </si>
  <si>
    <t>244.7</t>
  </si>
  <si>
    <t>122.2</t>
  </si>
  <si>
    <t>141.7</t>
  </si>
  <si>
    <t>111.5</t>
  </si>
  <si>
    <t>72.2</t>
  </si>
  <si>
    <t>98.6</t>
  </si>
  <si>
    <t>121.6</t>
  </si>
  <si>
    <t>104.7</t>
  </si>
  <si>
    <t>83.7</t>
  </si>
  <si>
    <t>26.5</t>
  </si>
  <si>
    <t>50.6</t>
  </si>
  <si>
    <t>251.4</t>
  </si>
  <si>
    <t>340.2</t>
  </si>
  <si>
    <t>121.2</t>
  </si>
  <si>
    <t>145.1</t>
  </si>
  <si>
    <t>85.3</t>
  </si>
  <si>
    <t>224</t>
  </si>
  <si>
    <t>19.5</t>
  </si>
  <si>
    <t>396.5</t>
  </si>
  <si>
    <t>65.8</t>
  </si>
  <si>
    <t>57.9%</t>
  </si>
  <si>
    <t>50%</t>
  </si>
  <si>
    <t>59.9%</t>
  </si>
  <si>
    <t>58.9%</t>
  </si>
  <si>
    <t>72.5%</t>
  </si>
  <si>
    <t>74.4%</t>
  </si>
  <si>
    <t>68.2%</t>
  </si>
  <si>
    <t>62.8%</t>
  </si>
  <si>
    <t>96.6%</t>
  </si>
  <si>
    <t>77.3%</t>
  </si>
  <si>
    <t>95.6%</t>
  </si>
  <si>
    <t>82.3%</t>
  </si>
  <si>
    <t>48.8%</t>
  </si>
  <si>
    <t>328.2</t>
  </si>
  <si>
    <t>194</t>
  </si>
  <si>
    <t>57.1</t>
  </si>
  <si>
    <t>97.3</t>
  </si>
  <si>
    <t>118.5</t>
  </si>
  <si>
    <t>78.1</t>
  </si>
  <si>
    <t>131.6</t>
  </si>
  <si>
    <t>57.3</t>
  </si>
  <si>
    <t>84.1</t>
  </si>
  <si>
    <t>57.4</t>
  </si>
  <si>
    <t>33.9</t>
  </si>
  <si>
    <t>114.5</t>
  </si>
  <si>
    <t>67.8</t>
  </si>
  <si>
    <t>73.4</t>
  </si>
  <si>
    <t>262.2</t>
  </si>
  <si>
    <t>64.9</t>
  </si>
  <si>
    <t>28.4</t>
  </si>
  <si>
    <t>211.5</t>
  </si>
  <si>
    <t>278.2</t>
  </si>
  <si>
    <t>31.7%</t>
  </si>
  <si>
    <t>66.4%</t>
  </si>
  <si>
    <t>45.1%</t>
  </si>
  <si>
    <t>57.7%</t>
  </si>
  <si>
    <t>Try and find an alternative venue in NI</t>
  </si>
  <si>
    <t>167.3</t>
  </si>
  <si>
    <t>82</t>
  </si>
  <si>
    <t>32.6</t>
  </si>
  <si>
    <t>13</t>
  </si>
  <si>
    <t>58.9</t>
  </si>
  <si>
    <t>64.5</t>
  </si>
  <si>
    <t>50.2</t>
  </si>
  <si>
    <t>43.7</t>
  </si>
  <si>
    <t>22.4</t>
  </si>
  <si>
    <t>42.3</t>
  </si>
  <si>
    <t>31.9</t>
  </si>
  <si>
    <t>37.2</t>
  </si>
  <si>
    <t>21.1</t>
  </si>
  <si>
    <t>17.7</t>
  </si>
  <si>
    <t>33</t>
  </si>
  <si>
    <t>99.5</t>
  </si>
  <si>
    <t>37.1</t>
  </si>
  <si>
    <t>113.8</t>
  </si>
  <si>
    <t>Try and find an alternative venue in NI %</t>
  </si>
  <si>
    <t>31.2%</t>
  </si>
  <si>
    <t>66.9%</t>
  </si>
  <si>
    <t>28.8%</t>
  </si>
  <si>
    <t>23%</t>
  </si>
  <si>
    <t>10.3</t>
  </si>
  <si>
    <t>6.9</t>
  </si>
  <si>
    <t>24.1</t>
  </si>
  <si>
    <t>31.1%</t>
  </si>
  <si>
    <t>109.4</t>
  </si>
  <si>
    <t>152.5</t>
  </si>
  <si>
    <t>777.1</t>
  </si>
  <si>
    <t>407</t>
  </si>
  <si>
    <t>370.1</t>
  </si>
  <si>
    <t>87</t>
  </si>
  <si>
    <t>103.9</t>
  </si>
  <si>
    <t>142.8</t>
  </si>
  <si>
    <t>143.4</t>
  </si>
  <si>
    <t>192.4</t>
  </si>
  <si>
    <t>249.7</t>
  </si>
  <si>
    <t>158.9</t>
  </si>
  <si>
    <t>148.3</t>
  </si>
  <si>
    <t>186.5</t>
  </si>
  <si>
    <t>141.2</t>
  </si>
  <si>
    <t>129.4</t>
  </si>
  <si>
    <t>65.3</t>
  </si>
  <si>
    <t>38.4</t>
  </si>
  <si>
    <t>23.8</t>
  </si>
  <si>
    <t>247</t>
  </si>
  <si>
    <t>90</t>
  </si>
  <si>
    <t>366.5</t>
  </si>
  <si>
    <t>30.3</t>
  </si>
  <si>
    <t>200.1</t>
  </si>
  <si>
    <t>101.6</t>
  </si>
  <si>
    <t>129</t>
  </si>
  <si>
    <t>144.1</t>
  </si>
  <si>
    <t>444.6</t>
  </si>
  <si>
    <t>262.4</t>
  </si>
  <si>
    <t>74%</t>
  </si>
  <si>
    <t>70.7%</t>
  </si>
  <si>
    <t>70%</t>
  </si>
  <si>
    <t>71.3%</t>
  </si>
  <si>
    <t>69.3%</t>
  </si>
  <si>
    <t>78.7%</t>
  </si>
  <si>
    <t>72.4%</t>
  </si>
  <si>
    <t>80.8%</t>
  </si>
  <si>
    <t>91.1%</t>
  </si>
  <si>
    <t>90%</t>
  </si>
  <si>
    <t>40.1%</t>
  </si>
  <si>
    <t>80.3%</t>
  </si>
  <si>
    <t>86.3%</t>
  </si>
  <si>
    <t>94.9%</t>
  </si>
  <si>
    <t>91.9%</t>
  </si>
  <si>
    <t>95%</t>
  </si>
  <si>
    <t>69.6%</t>
  </si>
  <si>
    <t>94%</t>
  </si>
  <si>
    <t>87.5%</t>
  </si>
  <si>
    <t>80.6%</t>
  </si>
  <si>
    <t>84.6%</t>
  </si>
  <si>
    <t>54.5%</t>
  </si>
  <si>
    <t>I’d prefer if they could represent NI</t>
  </si>
  <si>
    <t>172.5</t>
  </si>
  <si>
    <t>32.3</t>
  </si>
  <si>
    <t>30.1</t>
  </si>
  <si>
    <t>51.7</t>
  </si>
  <si>
    <t>42.4</t>
  </si>
  <si>
    <t>42.9</t>
  </si>
  <si>
    <t>49.5</t>
  </si>
  <si>
    <t>63.5</t>
  </si>
  <si>
    <t>41.4</t>
  </si>
  <si>
    <t>31.7</t>
  </si>
  <si>
    <t>19.2</t>
  </si>
  <si>
    <t>137.8</t>
  </si>
  <si>
    <t>34.4</t>
  </si>
  <si>
    <t>141.9</t>
  </si>
  <si>
    <t>I’d prefer if they could represent NI %</t>
  </si>
  <si>
    <t>11.7%</t>
  </si>
  <si>
    <t>14.8%</t>
  </si>
  <si>
    <t>40.5%</t>
  </si>
  <si>
    <t>24%</t>
  </si>
  <si>
    <t>29.4%</t>
  </si>
  <si>
    <t>75</t>
  </si>
  <si>
    <t>16.9</t>
  </si>
  <si>
    <t>58.1</t>
  </si>
  <si>
    <t>17</t>
  </si>
  <si>
    <t>29.9</t>
  </si>
  <si>
    <t>67</t>
  </si>
  <si>
    <t>64</t>
  </si>
  <si>
    <t xml:space="preserve">Where referenced in this document the following abbreviations and acronyms are used: NI - Northern Ireland, LT – LucidTalk, UK – United Kingdom, BPC – British Polling Council, AIMRO - Association of Irish Market Research Organisations.
</t>
  </si>
  <si>
    <t>PNTS CR</t>
  </si>
  <si>
    <t>=</t>
  </si>
  <si>
    <t xml:space="preserve"> Prefer not to say - Can't Remember</t>
  </si>
  <si>
    <r>
      <t xml:space="preserve">The results for each Individual Poll Question can be accessed via the Tabs at the bottom of the Spreadsheet - For each Poll Question demographic analyses are shown by: Gender, Age-Group, Socio-Economic Group, NI Residence Area (see attached description), 2022 NI Assembly Election - Past-Vote, CONSTITUTIONAL POSITION - NORTHERN IRELAND (Unionist, Nationalist, etc.), Community (Protestant, R. Catholic, etc.), and 2016 EU Referendum - Past-Vote. </t>
    </r>
    <r>
      <rPr>
        <b/>
        <sz val="12"/>
        <color rgb="FFFF0000"/>
        <rFont val="Calibri"/>
        <family val="2"/>
      </rPr>
      <t>NB Subsamples from any cross-breaks or 'drill-downs' into the data results, will be subject to a higher margin of error, and conclusions drawn from cross-breaks with very small sub-samples should be treated with caution.</t>
    </r>
  </si>
  <si>
    <r>
      <rPr>
        <b/>
        <u/>
        <sz val="11"/>
        <color rgb="FF000000"/>
        <rFont val="Calibri"/>
        <family val="2"/>
      </rPr>
      <t>Totalling</t>
    </r>
    <r>
      <rPr>
        <b/>
        <sz val="11"/>
        <color rgb="FF000000"/>
        <rFont val="Calibri"/>
        <family val="2"/>
      </rPr>
      <t>: All main results columns i.e. NI-Wide TOTAL RESULTS (Column B of each of the results tables) will add-up to 100%. The majority of the demographic analysis columns in each of the results tables will also add-up to 100%. However some of the demographic analyses columns may add up to 98%, 99% or 101%, or 102% etc. due to 'rounding', and the formulations contained within the tabulation systems used to calculate the weighted and unweighted results.</t>
    </r>
  </si>
  <si>
    <r>
      <rPr>
        <b/>
        <u/>
        <sz val="11"/>
        <color rgb="FF000000"/>
        <rFont val="Calibri"/>
        <family val="2"/>
      </rPr>
      <t>LucidTalk - Professional Credentials</t>
    </r>
    <r>
      <rPr>
        <b/>
        <sz val="11"/>
        <color rgb="FF000000"/>
        <rFont val="Calibri"/>
        <family val="2"/>
      </rPr>
      <t>: LucidTalk is a member of the British Polling Council (BPC), the UK Market Research Society (UK MRS), and ESOMAR (European Society of Market Research organisations). The BPC are the primary UK professional body ensuring professional Polling and Market Research standards. All polling, research, sampling, methodologies used, market research projects and results and reports production are, and have been, carried out to the professional standards laid down by the BPC and also (as published) of AIMRO (Association of Irish Market Research Organisations).</t>
    </r>
  </si>
  <si>
    <t>LucidTalk Limited | The Innovation Centre | NI Science Park I Queen's Road | Queen’s Island | Belfast BT3 9DT 
Telephone: 028 9073 7800 (Switchboard) | 028 9040 9980 (Direct) | 07711 450545 (Mobile) 
Fax: 028 9073 7801 | Email: info@lucidtalk.co.uk</t>
  </si>
  <si>
    <t>DEMOGRAPHIC DATA - NI Region/Residence Area - by NI Political Constituencies:
Belfast/Belfast area - the 4 Belfast constituencies (North, South, East, and West) + East NI - North Down/Lagan Valley/South Antrim/East Antrim
North NI - Foyle/East Londonderry/North Antrim 
South NI – South Down/Strangford/Newry and Armagh/Upper Bann
West NI - Fermanagh and South Tyrone/Mid-Ulster/West Tyrone</t>
  </si>
  <si>
    <t xml:space="preserve">This is a ‘Contents’ page with ‘live’ links to each of the poll question results, – and to return to this ‘Contents’ page, there is a ‘Return to Contents’ button at the top left of each table. So this should allow easy navigation around the poll results tables. </t>
  </si>
  <si>
    <r>
      <t xml:space="preserve">POLL QUESTION 1  - NI ASSEMBLY ELECTION. If a NI Assembly Election were to be held tomorrow which political party would you vote for as FIRST PREFERENCE? </t>
    </r>
    <r>
      <rPr>
        <b/>
        <sz val="14"/>
        <color theme="9" tint="-0.499984740745262"/>
        <rFont val="Bahnschrift"/>
        <family val="2"/>
      </rPr>
      <t>- Excluding Don't Know/Undecideds</t>
    </r>
  </si>
  <si>
    <t>BASE: All respondents - 3,443 NI representative sample (weighted): LT NI-Wide Tracker Poll - August 2024</t>
  </si>
  <si>
    <t>CNR = Cannot Remember</t>
  </si>
  <si>
    <t>LucidTalk Summer 2024 Poll:                           QUESTION 1  - NI ASSEMBLY ELECTION. If a NI Assembly Election were to be held tomorrow which political party would you vote for as FIRST PREFERENCE? - Excluding Don't Know/Undecideds</t>
  </si>
  <si>
    <t>GENDER</t>
  </si>
  <si>
    <t>AGE-GROUP</t>
  </si>
  <si>
    <t>SOCIOECONOMIC STATUS</t>
  </si>
  <si>
    <t>NI Region - Residence Area (see description)</t>
  </si>
  <si>
    <t>NI Assembly Election Vote 2022: CNR = Catholic/Nationalist/Republican, PUL = Protestant/Unionist/Loyalist</t>
  </si>
  <si>
    <t>NI Constitutional VOTING BLOCK</t>
  </si>
  <si>
    <t>COMMUNITY (Religion)</t>
  </si>
  <si>
    <t>TOTAL</t>
  </si>
  <si>
    <t>18-24 years age-group</t>
  </si>
  <si>
    <t>25-34 years age-group</t>
  </si>
  <si>
    <t>35-44 years age-group</t>
  </si>
  <si>
    <t>45-54 years age-group</t>
  </si>
  <si>
    <t>55-64 years age-group</t>
  </si>
  <si>
    <t>65+ years age-group</t>
  </si>
  <si>
    <t>ABC1 i.e. "Middle Class"</t>
  </si>
  <si>
    <t>C2DE i.e. "Working Class"</t>
  </si>
  <si>
    <t xml:space="preserve">Others - Retired, Students, Non-Salaried etc. </t>
  </si>
  <si>
    <t>Belfast - 4 Belfast Constituencies</t>
  </si>
  <si>
    <t>East - E&amp;S Antrim, N. Down, Lagan valley</t>
  </si>
  <si>
    <t>North - N. Antrim, E. Londonderry, Foyle</t>
  </si>
  <si>
    <t>South - S'ford, U. Bann, S. Down, Newry&amp; Armagh</t>
  </si>
  <si>
    <t>West - F&amp;ST, Mid Ulster, W. Tyrone</t>
  </si>
  <si>
    <t>Non-Voters at the 2022 NIA election</t>
  </si>
  <si>
    <t>Others e.g. IRSP, NI Cons, Workers party, Independents</t>
  </si>
  <si>
    <t>Others/ Unknowns/ Can't be identified</t>
  </si>
  <si>
    <t>NATIONALIST/ REPUBLICAN</t>
  </si>
  <si>
    <t>UNIONIST</t>
  </si>
  <si>
    <t>No Religion - Prefer not to say</t>
  </si>
  <si>
    <t>Other + Mixed: Catholic/ Protestant</t>
  </si>
  <si>
    <t>SINN FEIN</t>
  </si>
  <si>
    <t>ALLIANCE</t>
  </si>
  <si>
    <t>GREEN PARTY</t>
  </si>
  <si>
    <t>PEOPLE BEFORE PROFIT(PBP)</t>
  </si>
  <si>
    <t>(a) OTHERS + Independents etc.</t>
  </si>
  <si>
    <t>(a) Independents, Independent Unionists, PUP, IRSP, The Workers party, NI Conservatives, etc.</t>
  </si>
  <si>
    <t>NB Subsamples from any cross-breaks or 'drill-downs' into the data results, will be subject to a higher margin of error, and conclusions drawn from cross-breaks with very small sub-samples should be treated with caution.</t>
  </si>
  <si>
    <t>Percentages have been rounded to ensure all column totals = 100%.</t>
  </si>
  <si>
    <t>NOTES RELATED TO WEIGHTING CALCULATIONS AND ANALYSIS:</t>
  </si>
  <si>
    <t>CONSTITUTIONAL POSITION - NORTHERN IRELAND     - Neutral = typically Alliance, Green, Independents voter group, and 'Others', Unionists = Those who vote for Unionist parties + people from a Unionist heritage background, Nationalist and/or Republican = Those who vote for SDLP/Sinn Fein + people from a Nationalist/Republican heritage background.</t>
  </si>
  <si>
    <t xml:space="preserve">Specific Weighting - related to NI CONSTITUTIONAL POSITION - NORTHERN IRELAND    : via Political Community Background: </t>
  </si>
  <si>
    <t xml:space="preserve">CONSTITUTIONAL POSITION - NORTHERN IRELAND     - Weightings: the weightings shown on the adjacent table are calculated based on data such as the 2016, 2017, and 2022 Northern Ireland (NI) elections, NI census estimates, and electorate election figures for gender, age, religion, constituency etc. This data analysis was then combined with previous polling information and results from LucidTalk NI polls in the last 3 years for party and CONSTITUTIONAL POSITION - NORTHERN IRELAND    . Strongly Unionist or Nationalist/Republican = Committed over a long time period, and a consistent Unionist or Nationalist/Republican voter respectively. Broadly-Mildly Unionist or Nationalist/Republican = 'Mostly' support that specific position, but intermittently, and are intermittent voters for that respective political position. Neutral = = typically Alliance, Green, Independents voter group, and 'Others'.     </t>
  </si>
  <si>
    <r>
      <t xml:space="preserve">QUESTION 1. NI ASSEMBLY ELECTION: If a NI Assembly Election were to be held tomorrow which political party would you vote for as FIRST PREFERENCE? </t>
    </r>
    <r>
      <rPr>
        <b/>
        <sz val="20"/>
        <color rgb="FF0070C0"/>
        <rFont val="Bahnschrift"/>
        <family val="2"/>
      </rPr>
      <t>- Base Results exc. Don't Know/Undecideds</t>
    </r>
  </si>
  <si>
    <t>Age-Group - By six separate age-groups</t>
  </si>
  <si>
    <t>Socio-Economic Group - Social Grade</t>
  </si>
  <si>
    <t>NI Region - Residence Area (see description in Front-Page Introduction)</t>
  </si>
  <si>
    <t>2022 NI Assembly Election Past-Vote: CNR = Catholic/Nationalist/Republican, PUL = Protestant/Unionist/Loyalist</t>
  </si>
  <si>
    <t>NI Constitutional Position - Personally Identified</t>
  </si>
  <si>
    <t>Community-Religion</t>
  </si>
  <si>
    <r>
      <t xml:space="preserve">Total/% </t>
    </r>
    <r>
      <rPr>
        <b/>
        <sz val="9"/>
        <color rgb="FFFFFFFF"/>
        <rFont val="Arial Narrow"/>
        <family val="2"/>
      </rPr>
      <t>- exc.   Don't Knows/Non-Voters</t>
    </r>
  </si>
  <si>
    <r>
      <rPr>
        <b/>
        <sz val="14"/>
        <color rgb="FFFFFFFF"/>
        <rFont val="Arial Narrow"/>
        <family val="2"/>
      </rPr>
      <t>BELFAST</t>
    </r>
    <r>
      <rPr>
        <sz val="14"/>
        <color rgb="FFFFFFFF"/>
        <rFont val="Arial Narrow"/>
        <family val="2"/>
      </rPr>
      <t xml:space="preserve"> </t>
    </r>
    <r>
      <rPr>
        <sz val="11"/>
        <color rgb="FFFFFFFF"/>
        <rFont val="Arial Narrow"/>
        <family val="2"/>
      </rPr>
      <t>- 4 Belfast Constituencies</t>
    </r>
  </si>
  <si>
    <r>
      <rPr>
        <b/>
        <sz val="14"/>
        <color rgb="FFFFFFFF"/>
        <rFont val="Arial Narrow"/>
        <family val="2"/>
      </rPr>
      <t>EAST</t>
    </r>
    <r>
      <rPr>
        <sz val="11"/>
        <color rgb="FFFFFFFF"/>
        <rFont val="Arial Narrow"/>
        <family val="2"/>
      </rPr>
      <t xml:space="preserve"> - E&amp;S Antrim, N. Down, Lagan Valley</t>
    </r>
  </si>
  <si>
    <r>
      <rPr>
        <b/>
        <sz val="14"/>
        <color rgb="FFFFFFFF"/>
        <rFont val="Arial Narrow"/>
        <family val="2"/>
      </rPr>
      <t>NORTH</t>
    </r>
    <r>
      <rPr>
        <sz val="11"/>
        <color rgb="FFFFFFFF"/>
        <rFont val="Arial Narrow"/>
        <family val="2"/>
      </rPr>
      <t xml:space="preserve"> - N. Antrim, E. Londonderry, Foyle</t>
    </r>
  </si>
  <si>
    <r>
      <rPr>
        <b/>
        <sz val="14"/>
        <color rgb="FFFFFFFF"/>
        <rFont val="Arial Narrow"/>
        <family val="2"/>
      </rPr>
      <t>SOUTH</t>
    </r>
    <r>
      <rPr>
        <sz val="11"/>
        <color rgb="FFFFFFFF"/>
        <rFont val="Arial Narrow"/>
        <family val="2"/>
      </rPr>
      <t xml:space="preserve"> - S'ford, U. Bann, S. Down, Newry&amp;Armagh</t>
    </r>
  </si>
  <si>
    <r>
      <rPr>
        <b/>
        <sz val="14"/>
        <color rgb="FFFFFFFF"/>
        <rFont val="Arial Narrow"/>
        <family val="2"/>
      </rPr>
      <t>WEST</t>
    </r>
    <r>
      <rPr>
        <sz val="11"/>
        <color rgb="FFFFFFFF"/>
        <rFont val="Arial Narrow"/>
        <family val="2"/>
      </rPr>
      <t xml:space="preserve"> - F&amp;ST, Mid Ulster, W. Tyrone</t>
    </r>
  </si>
  <si>
    <t>Constitutionally Neutral - Non assigned/Can't determine</t>
  </si>
  <si>
    <t>Broadly-Mildly Irish Nationalist/ Republican (UI)</t>
  </si>
  <si>
    <t>Strongly Irish Nationalist/ Republican (UI)</t>
  </si>
  <si>
    <t>LucidTalk - Northern Ireland (NI)-Wide Summer NI 'Tracker' Poll-Project - Summer 2024:  Data Results - Unweighted and Weighted/NI Representative sample (3,443 NI-Wide responses - 1,051 final weighted sample)</t>
  </si>
  <si>
    <t xml:space="preserve">LucidTalk - Northern Ireland (NI)-Wide BELFAST TELEGRAPH 'Summer' 2024 'Tracker' Poll-Project: Summer 2024:  Data Results - Weighted/NI Representative sample: 3,443 Responses. </t>
  </si>
  <si>
    <t>Non % Nos (Nos in lighter type) represent ‘weighted down’ respondent Nos, and not actual ‘real live’ respondent Nos. This is because the project had a NI base sample No. of 3,443, and used a NI weighted representative sample of 1,048-1,051, - therefore a respondent No. of e.g. 30-40 in the data-results tables presented here, may-could represent an actual ‘live respondent’ No. of 70-120 from the 3,443 NI base sample etc.</t>
  </si>
  <si>
    <r>
      <t xml:space="preserve">Total/% </t>
    </r>
    <r>
      <rPr>
        <b/>
        <sz val="9"/>
        <color rgb="FFFFFFFF"/>
        <rFont val="Arial Narrow"/>
        <family val="2"/>
      </rPr>
      <t>- inc. Don't Knows/Non-Voters</t>
    </r>
  </si>
  <si>
    <r>
      <t xml:space="preserve">QUESTION 1. NI ASSEMBLY ELECTION: If a NI Assembly Election were to be held tomorrow which political party would you vote for as FIRST PREFERENCE? </t>
    </r>
    <r>
      <rPr>
        <b/>
        <sz val="20"/>
        <color rgb="FF0070C0"/>
        <rFont val="Bahnschrift"/>
        <family val="2"/>
      </rPr>
      <t>- Base Results inc. Don't Know/Undecideds</t>
    </r>
  </si>
  <si>
    <r>
      <t xml:space="preserve">Total/% </t>
    </r>
    <r>
      <rPr>
        <b/>
        <sz val="9"/>
        <color rgb="FFFFFFFF"/>
        <rFont val="Arial Narrow"/>
        <family val="2"/>
      </rPr>
      <t xml:space="preserve">- exc.   Don't Knows/Non-Voters + final percentage rounding and 'Likelihood to vote' weightings applied </t>
    </r>
  </si>
  <si>
    <t>QUESTION 2a. NI IMMIGRATION: Do you think the current level of immigration into Northern Ireland is...</t>
  </si>
  <si>
    <t>QUESTION 2c. NI IMMIGRATION: Do you think those protesting on the streets against immigration recently were…</t>
  </si>
  <si>
    <t>QUESTION 2b. NI IMMIGRATION: Would you say immigrants who come here are generally good for the NI economy and society or generally bad for the NI economy and society?</t>
  </si>
  <si>
    <t>QUESTION 2d. NI IMMIGRATION: Do you think the response of the PSNI to recent riots was...</t>
  </si>
  <si>
    <t>QUESTION 2e. NI IMMIGRATION: Would you be in favour of the introduction of a ‘fast track’ court to deal with rioters as speedily as in other parts of the UK?</t>
  </si>
  <si>
    <t>QUESTION 3. CASEMENT PARK: Should the government forget about Euro 2028 in Northern Ireland and withdraw the necessary funding to get Casement Park ready in time?</t>
  </si>
  <si>
    <t>NEUTRAL - Non-alligned/ Constitutionally Neutral - Non assigned/Can't determine</t>
  </si>
  <si>
    <t>LUCIDTALK - NI 'Tracker' POLL-PROJECT - Summer 2024: MAIN RESULTS SUMMARY - 3,443 base responses. 1,051 NI representative sample(weighted): Poll Period - 16th - 19th August 2024</t>
  </si>
  <si>
    <r>
      <t xml:space="preserve">Notes: </t>
    </r>
    <r>
      <rPr>
        <b/>
        <sz val="11"/>
        <color rgb="FF000000"/>
        <rFont val="Bahnschrift"/>
        <family val="2"/>
      </rPr>
      <t>NI Region/Area is analysed as follows: by the NI constituencies which we record:</t>
    </r>
    <r>
      <rPr>
        <sz val="11"/>
        <color rgb="FF000000"/>
        <rFont val="Bahnschrift"/>
        <family val="2"/>
      </rPr>
      <t xml:space="preserve">
</t>
    </r>
    <r>
      <rPr>
        <b/>
        <sz val="11"/>
        <color rgb="FF000000"/>
        <rFont val="Bahnschrift"/>
        <family val="2"/>
      </rPr>
      <t>Belfast/Belfast area</t>
    </r>
    <r>
      <rPr>
        <sz val="11"/>
        <color rgb="FF000000"/>
        <rFont val="Bahnschrift"/>
        <family val="2"/>
      </rPr>
      <t xml:space="preserve"> - the 4 Belfast constituencies (North, South, East, and West)                                                                                                                                                  </t>
    </r>
    <r>
      <rPr>
        <b/>
        <sz val="11"/>
        <color rgb="FF000000"/>
        <rFont val="Bahnschrift"/>
        <family val="2"/>
      </rPr>
      <t>East NI</t>
    </r>
    <r>
      <rPr>
        <sz val="11"/>
        <color rgb="FF000000"/>
        <rFont val="Bahnschrift"/>
        <family val="2"/>
      </rPr>
      <t xml:space="preserve"> - North Down/Lagan Valley/South Antrim/East Antrim
</t>
    </r>
    <r>
      <rPr>
        <b/>
        <sz val="11"/>
        <color rgb="FF000000"/>
        <rFont val="Bahnschrift"/>
        <family val="2"/>
      </rPr>
      <t>South NI</t>
    </r>
    <r>
      <rPr>
        <sz val="11"/>
        <color rgb="FF000000"/>
        <rFont val="Bahnschrift"/>
        <family val="2"/>
      </rPr>
      <t xml:space="preserve"> – South Down/Strangford/Newry and Armagh/Upper Bann   
</t>
    </r>
    <r>
      <rPr>
        <b/>
        <sz val="11"/>
        <color rgb="FF000000"/>
        <rFont val="Bahnschrift"/>
        <family val="2"/>
      </rPr>
      <t xml:space="preserve">West NI </t>
    </r>
    <r>
      <rPr>
        <sz val="11"/>
        <color rgb="FF000000"/>
        <rFont val="Bahnschrift"/>
        <family val="2"/>
      </rPr>
      <t xml:space="preserve">- Fermanagh and South Tyrone/Mid-Ulster/West Tyrone, 
</t>
    </r>
    <r>
      <rPr>
        <b/>
        <sz val="11"/>
        <color rgb="FF000000"/>
        <rFont val="Bahnschrift"/>
        <family val="2"/>
      </rPr>
      <t>North NI</t>
    </r>
    <r>
      <rPr>
        <sz val="11"/>
        <color rgb="FF000000"/>
        <rFont val="Bahnschrift"/>
        <family val="2"/>
      </rPr>
      <t xml:space="preserve"> - Foyle/East Londonderry/North Antrim 
</t>
    </r>
    <r>
      <rPr>
        <b/>
        <u/>
        <sz val="11"/>
        <color rgb="FF000000"/>
        <rFont val="Arial"/>
        <family val="2"/>
      </rPr>
      <t/>
    </r>
  </si>
  <si>
    <t>Undetermined/ Unidentified</t>
  </si>
  <si>
    <t>LucidTalk - Belfast Telegraph Summer 2024 NI 'Tracker' Poll (August 2024) - Data-Table Poll Results</t>
  </si>
  <si>
    <t>VERSION 1: 22nd August 2024</t>
  </si>
  <si>
    <t>FULL RESULTS: DATA TABLES - Weighted and Unweighted (All Responses) - 3,443/1,051 responses used in final weighted NI representative sample</t>
  </si>
  <si>
    <t>Question wording in the 'Contents' maybe a shortened version of the actual poll question used in the poll-survey. Please see the actual poll question results page for each poll question, for the full exact wording of the applicable poll question.</t>
  </si>
  <si>
    <t>METHODOLOGY: Polling was carried out by Belfast based polling and market research company LucidTalk. The project was carried out online for a period of 4 days from 16th to 19th August 2024. The project targeted the established Northern Ireland (NI) LucidTalk online Opinion Panel (16,000+ members) which is balanced by gender, age-group, area of residence, and community background, in order to be demographically representative of Northern Ireland. 3,443 full responses were received. A data auditing process was then carried out to ensure all completed poll-surveys were genuine 'one-person, one-vote' responses, and this resulted in 1,051 responses being considered and verified as the base data-set (weighted and unweighted). These base-samples were then weighted by gender, community background and additional demographic measurements to reflect the demographic composition of Northern Ireland resulting in the weighted data tables and weighted results set i.e. the final results - the results presented in this report. All data results produced are accurate to a margin of error of +/-2.3%, at 95% confidence. All surveys and polls may be subject to sources of error, including, but not limited to sampling error, coverage error, and measurement error. All reported margins of sampling error include the computed design effects for weighting.</t>
  </si>
  <si>
    <t xml:space="preserve">Data Weighting: Data was weighted to the profile of all NI adults aged 18+. Data was weighted by age, sex, socio-economic group (using data from the Northern Ireland Statistics and Research Agency - NISRA), previous voting patterns (i.e. turnout probability), constituency, CONSTITUTIONAL POSITION - NORTHERN IRELAND, party support and religious affiliation. This resulted in a robust and accurate balanced NI representative sample, reflecting the demographic composition of Northern Ireland, resulting in 1,051 responses being considered in terms of the final weighted results - these are the results presented in this report. Data was weighted using a raking algorithm, in R, otherwise known as iterative proportional fitting or sample-balancing. Raking ratio estimation is a method for adjusting the sampling weights of the sample data based on known population characteristics.
Two weights were calculated. These are the normal weight and the trimmed weight – with the trimmed weight being the one that we use in the results tables shown in this report. The trimmed weight is preferable as it reduces the influence of outlying observations. The total amount trimmed is divided among the observations that were not trimmed, so that the total weight remains the same. The weights are trimmed at 64 and 0.1 meaning that no observation is allowed to exceed these limits of relative importance.
For this poll-project weights were used as follows: These were/are calculated from data such as the 2016 EU Referendum, the 2017 and 2022 Northern Ireland (NI) Assembly Elections, the 2017 and 2019 NI Westminster Elections, the 2019 NI European Election, NI census estimates, and electorate election figures for gender, age, religion, constituency etc. plus previous polling information and results from LucidTalk NI polls in the last 5 years for political-party preference and 'Constitutional Position - Northern Ireland'. </t>
  </si>
  <si>
    <t>QUESTION 4. OLYMPICS 2024: Are you happy that athletes from NI can continue to represent either Team Ireland or Team GB at the Olympics?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</si>
</sst>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1"/>
      <color rgb="FF000000"/>
      <name val="Calibri"/>
      <family val="2"/>
      <scheme val="minor"/>
    </font>
    <font>
      <sz val="11"/>
      <color theme="1"/>
      <name val="Calibri"/>
      <family val="2"/>
      <scheme val="minor"/>
    </font>
    <font>
      <sz val="11"/>
      <color rgb="FF000000"/>
      <name val="Calibri"/>
      <family val="2"/>
    </font>
    <font>
      <sz val="11"/>
      <color rgb="FFFFFFFF"/>
      <name val="Arial Narrow"/>
      <family val="2"/>
    </font>
    <font>
      <sz val="11"/>
      <color rgb="FF000000"/>
      <name val="Arial Narrow"/>
      <family val="2"/>
    </font>
    <font>
      <sz val="11"/>
      <color rgb="FF000000"/>
      <name val="Calibri"/>
      <family val="2"/>
      <scheme val="minor"/>
    </font>
    <font>
      <b/>
      <sz val="11"/>
      <color theme="1"/>
      <name val="Calibri"/>
      <family val="2"/>
      <scheme val="minor"/>
    </font>
    <font>
      <b/>
      <sz val="11"/>
      <color rgb="FF000000"/>
      <name val="Calibri"/>
      <family val="2"/>
    </font>
    <font>
      <b/>
      <sz val="14"/>
      <color rgb="FF000000"/>
      <name val="Calibri"/>
      <family val="2"/>
    </font>
    <font>
      <b/>
      <sz val="11"/>
      <color rgb="FF000000"/>
      <name val="Calibri"/>
      <family val="2"/>
      <scheme val="minor"/>
    </font>
    <font>
      <sz val="14"/>
      <color rgb="FFFFFFFF"/>
      <name val="Arial Narrow"/>
      <family val="2"/>
    </font>
    <font>
      <b/>
      <sz val="18"/>
      <color rgb="FF000000"/>
      <name val="Calibri"/>
      <family val="2"/>
      <scheme val="minor"/>
    </font>
    <font>
      <b/>
      <sz val="14"/>
      <color rgb="FF000000"/>
      <name val="Calibri"/>
      <family val="2"/>
      <scheme val="minor"/>
    </font>
    <font>
      <b/>
      <sz val="12"/>
      <color theme="1"/>
      <name val="Calibri"/>
      <family val="2"/>
    </font>
    <font>
      <b/>
      <sz val="12"/>
      <color theme="1"/>
      <name val="Calibri"/>
      <family val="2"/>
      <scheme val="minor"/>
    </font>
    <font>
      <b/>
      <sz val="14"/>
      <color theme="1"/>
      <name val="Calibri"/>
      <family val="2"/>
    </font>
    <font>
      <sz val="14"/>
      <color theme="1"/>
      <name val="Calibri"/>
      <family val="2"/>
      <scheme val="minor"/>
    </font>
    <font>
      <b/>
      <sz val="12"/>
      <color theme="9" tint="-0.499984740745262"/>
      <name val="Calibri"/>
      <family val="2"/>
    </font>
    <font>
      <b/>
      <sz val="12"/>
      <color rgb="FFFF0000"/>
      <name val="Calibri"/>
      <family val="2"/>
    </font>
    <font>
      <b/>
      <u/>
      <sz val="11"/>
      <color rgb="FF000000"/>
      <name val="Calibri"/>
      <family val="2"/>
    </font>
    <font>
      <b/>
      <sz val="12"/>
      <name val="Calibri"/>
      <family val="2"/>
    </font>
    <font>
      <b/>
      <u/>
      <sz val="28"/>
      <color rgb="FF000000"/>
      <name val="Calibri"/>
      <family val="2"/>
    </font>
    <font>
      <b/>
      <u/>
      <sz val="24"/>
      <color rgb="FF000000"/>
      <name val="Calibri"/>
      <family val="2"/>
    </font>
    <font>
      <u/>
      <sz val="11"/>
      <color theme="10"/>
      <name val="Calibri"/>
      <family val="2"/>
      <scheme val="minor"/>
    </font>
    <font>
      <u/>
      <sz val="16"/>
      <color theme="10"/>
      <name val="Calibri"/>
      <family val="2"/>
      <scheme val="minor"/>
    </font>
    <font>
      <b/>
      <u/>
      <sz val="16"/>
      <color rgb="FF0070C0"/>
      <name val="Calibri"/>
      <family val="2"/>
      <scheme val="minor"/>
    </font>
    <font>
      <sz val="11"/>
      <color rgb="FF000000"/>
      <name val="Bahnschrift"/>
      <family val="2"/>
    </font>
    <font>
      <b/>
      <u/>
      <sz val="18"/>
      <color theme="10"/>
      <name val="Bahnschrift"/>
      <family val="2"/>
    </font>
    <font>
      <b/>
      <sz val="14"/>
      <color rgb="FF000000"/>
      <name val="Bahnschrift"/>
      <family val="2"/>
    </font>
    <font>
      <b/>
      <sz val="14"/>
      <color theme="9" tint="-0.499984740745262"/>
      <name val="Bahnschrift"/>
      <family val="2"/>
    </font>
    <font>
      <b/>
      <sz val="10"/>
      <color theme="1"/>
      <name val="Calibri"/>
      <family val="2"/>
      <scheme val="minor"/>
    </font>
    <font>
      <b/>
      <sz val="14"/>
      <color theme="1"/>
      <name val="Calibri"/>
      <family val="2"/>
      <scheme val="minor"/>
    </font>
    <font>
      <sz val="14"/>
      <color rgb="FF000000"/>
      <name val="Arial Narrow"/>
      <family val="2"/>
    </font>
    <font>
      <b/>
      <sz val="8"/>
      <color theme="1"/>
      <name val="Calibri"/>
      <family val="2"/>
      <scheme val="minor"/>
    </font>
    <font>
      <b/>
      <sz val="11"/>
      <color rgb="FFFF0000"/>
      <name val="Bahnschrift"/>
      <family val="2"/>
    </font>
    <font>
      <b/>
      <sz val="11"/>
      <color rgb="FF0070C0"/>
      <name val="Bahnschrift"/>
      <family val="2"/>
    </font>
    <font>
      <b/>
      <sz val="11"/>
      <color rgb="FF000000"/>
      <name val="Bahnschrift"/>
      <family val="2"/>
    </font>
    <font>
      <b/>
      <u/>
      <sz val="11"/>
      <color rgb="FF000000"/>
      <name val="Arial"/>
      <family val="2"/>
    </font>
    <font>
      <b/>
      <sz val="16"/>
      <color rgb="FFFF0000"/>
      <name val="Calibri"/>
      <family val="2"/>
      <scheme val="minor"/>
    </font>
    <font>
      <sz val="20"/>
      <color rgb="FF000000"/>
      <name val="Bahnschrift"/>
      <family val="2"/>
    </font>
    <font>
      <b/>
      <sz val="20"/>
      <color rgb="FF000000"/>
      <name val="Bahnschrift"/>
      <family val="2"/>
    </font>
    <font>
      <b/>
      <sz val="20"/>
      <color rgb="FF0070C0"/>
      <name val="Bahnschrift"/>
      <family val="2"/>
    </font>
    <font>
      <b/>
      <sz val="9"/>
      <color rgb="FFFFFFFF"/>
      <name val="Arial Narrow"/>
      <family val="2"/>
    </font>
    <font>
      <b/>
      <sz val="24"/>
      <color rgb="FFFFFFFF"/>
      <name val="Arial Narrow"/>
      <family val="2"/>
    </font>
    <font>
      <b/>
      <sz val="14"/>
      <color rgb="FFFFFFFF"/>
      <name val="Arial Narrow"/>
      <family val="2"/>
    </font>
    <font>
      <sz val="14"/>
      <color rgb="FFA9A9A9"/>
      <name val="Arial Narrow"/>
      <family val="2"/>
    </font>
  </fonts>
  <fills count="8">
    <fill>
      <patternFill patternType="none"/>
    </fill>
    <fill>
      <patternFill patternType="gray125"/>
    </fill>
    <fill>
      <patternFill patternType="solid">
        <fgColor rgb="FF1F334B"/>
      </patternFill>
    </fill>
    <fill>
      <patternFill patternType="solid">
        <fgColor rgb="FF4F81BD"/>
      </patternFill>
    </fill>
    <fill>
      <patternFill patternType="solid">
        <fgColor rgb="FFFFFF00"/>
        <bgColor indexed="64"/>
      </patternFill>
    </fill>
    <fill>
      <patternFill patternType="solid">
        <fgColor theme="0" tint="-0.14999847407452621"/>
        <bgColor indexed="64"/>
      </patternFill>
    </fill>
    <fill>
      <patternFill patternType="solid">
        <fgColor theme="4"/>
        <bgColor indexed="64"/>
      </patternFill>
    </fill>
    <fill>
      <patternFill patternType="solid">
        <fgColor theme="9" tint="0.59999389629810485"/>
        <bgColor indexed="64"/>
      </patternFill>
    </fill>
  </fills>
  <borders count="54">
    <border>
      <left/>
      <right/>
      <top/>
      <bottom/>
      <diagonal/>
    </border>
    <border>
      <left style="thin">
        <color rgb="FFFFFFFF"/>
      </left>
      <right style="thin">
        <color rgb="FFFFFFFF"/>
      </right>
      <top style="thin">
        <color rgb="FFFFFFFF"/>
      </top>
      <bottom style="thin">
        <color rgb="FFFFFFFF"/>
      </bottom>
      <diagonal/>
    </border>
    <border>
      <left/>
      <right/>
      <top style="thin">
        <color rgb="FF4F81BD"/>
      </top>
      <bottom style="thin">
        <color rgb="FF4F81BD"/>
      </bottom>
      <diagonal/>
    </border>
    <border>
      <left style="thin">
        <color rgb="FF4F81BD"/>
      </left>
      <right style="thin">
        <color rgb="FF4F81BD"/>
      </right>
      <top style="thin">
        <color rgb="FF4F81BD"/>
      </top>
      <bottom style="thin">
        <color rgb="FF4F81BD"/>
      </bottom>
      <diagonal/>
    </border>
    <border>
      <left style="double">
        <color auto="1"/>
      </left>
      <right style="double">
        <color auto="1"/>
      </right>
      <top style="double">
        <color auto="1"/>
      </top>
      <bottom style="double">
        <color auto="1"/>
      </bottom>
      <diagonal/>
    </border>
    <border>
      <left style="double">
        <color auto="1"/>
      </left>
      <right style="double">
        <color auto="1"/>
      </right>
      <top style="double">
        <color auto="1"/>
      </top>
      <bottom/>
      <diagonal/>
    </border>
    <border>
      <left/>
      <right/>
      <top style="double">
        <color auto="1"/>
      </top>
      <bottom style="double">
        <color auto="1"/>
      </bottom>
      <diagonal/>
    </border>
    <border>
      <left style="double">
        <color auto="1"/>
      </left>
      <right/>
      <top/>
      <bottom/>
      <diagonal/>
    </border>
    <border>
      <left/>
      <right/>
      <top style="thin">
        <color rgb="FF4F81BD"/>
      </top>
      <bottom/>
      <diagonal/>
    </border>
    <border>
      <left/>
      <right/>
      <top style="double">
        <color auto="1"/>
      </top>
      <bottom/>
      <diagonal/>
    </border>
    <border>
      <left/>
      <right style="double">
        <color indexed="64"/>
      </right>
      <top style="double">
        <color indexed="64"/>
      </top>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style="double">
        <color auto="1"/>
      </left>
      <right/>
      <top style="thin">
        <color auto="1"/>
      </top>
      <bottom style="double">
        <color auto="1"/>
      </bottom>
      <diagonal/>
    </border>
    <border>
      <left/>
      <right/>
      <top style="thin">
        <color auto="1"/>
      </top>
      <bottom style="double">
        <color auto="1"/>
      </bottom>
      <diagonal/>
    </border>
    <border>
      <left/>
      <right style="double">
        <color auto="1"/>
      </right>
      <top style="thin">
        <color auto="1"/>
      </top>
      <bottom style="double">
        <color auto="1"/>
      </bottom>
      <diagonal/>
    </border>
    <border>
      <left style="double">
        <color auto="1"/>
      </left>
      <right/>
      <top/>
      <bottom style="thin">
        <color auto="1"/>
      </bottom>
      <diagonal/>
    </border>
    <border>
      <left/>
      <right/>
      <top/>
      <bottom style="thin">
        <color auto="1"/>
      </bottom>
      <diagonal/>
    </border>
    <border>
      <left/>
      <right style="double">
        <color auto="1"/>
      </right>
      <top/>
      <bottom style="thin">
        <color auto="1"/>
      </bottom>
      <diagonal/>
    </border>
    <border>
      <left style="double">
        <color auto="1"/>
      </left>
      <right/>
      <top style="thin">
        <color auto="1"/>
      </top>
      <bottom style="thin">
        <color auto="1"/>
      </bottom>
      <diagonal/>
    </border>
    <border>
      <left/>
      <right/>
      <top style="thin">
        <color auto="1"/>
      </top>
      <bottom style="thin">
        <color auto="1"/>
      </bottom>
      <diagonal/>
    </border>
    <border>
      <left/>
      <right style="double">
        <color auto="1"/>
      </right>
      <top style="thin">
        <color auto="1"/>
      </top>
      <bottom style="thin">
        <color auto="1"/>
      </bottom>
      <diagonal/>
    </border>
    <border>
      <left style="double">
        <color auto="1"/>
      </left>
      <right/>
      <top style="double">
        <color auto="1"/>
      </top>
      <bottom style="double">
        <color indexed="64"/>
      </bottom>
      <diagonal/>
    </border>
    <border>
      <left/>
      <right style="double">
        <color auto="1"/>
      </right>
      <top style="double">
        <color auto="1"/>
      </top>
      <bottom style="double">
        <color auto="1"/>
      </bottom>
      <diagonal/>
    </border>
    <border>
      <left style="double">
        <color auto="1"/>
      </left>
      <right/>
      <top/>
      <bottom style="double">
        <color auto="1"/>
      </bottom>
      <diagonal/>
    </border>
    <border>
      <left/>
      <right/>
      <top/>
      <bottom style="double">
        <color indexed="64"/>
      </bottom>
      <diagonal/>
    </border>
    <border>
      <left/>
      <right style="double">
        <color indexed="64"/>
      </right>
      <top/>
      <bottom style="double">
        <color indexed="64"/>
      </bottom>
      <diagonal/>
    </border>
    <border>
      <left/>
      <right style="double">
        <color auto="1"/>
      </right>
      <top/>
      <bottom/>
      <diagonal/>
    </border>
    <border>
      <left style="double">
        <color indexed="64"/>
      </left>
      <right/>
      <top style="double">
        <color indexed="64"/>
      </top>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bottom style="double">
        <color indexed="64"/>
      </bottom>
      <diagonal/>
    </border>
    <border>
      <left style="thin">
        <color indexed="64"/>
      </left>
      <right style="thin">
        <color indexed="64"/>
      </right>
      <top style="thin">
        <color indexed="64"/>
      </top>
      <bottom style="double">
        <color auto="1"/>
      </bottom>
      <diagonal/>
    </border>
    <border>
      <left style="thin">
        <color indexed="64"/>
      </left>
      <right/>
      <top style="thin">
        <color indexed="64"/>
      </top>
      <bottom style="double">
        <color auto="1"/>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style="double">
        <color indexed="64"/>
      </left>
      <right style="double">
        <color indexed="64"/>
      </right>
      <top/>
      <bottom/>
      <diagonal/>
    </border>
    <border>
      <left style="double">
        <color indexed="64"/>
      </left>
      <right/>
      <top style="thin">
        <color indexed="64"/>
      </top>
      <bottom/>
      <diagonal/>
    </border>
    <border>
      <left style="double">
        <color indexed="64"/>
      </left>
      <right style="double">
        <color indexed="64"/>
      </right>
      <top/>
      <bottom style="double">
        <color auto="1"/>
      </bottom>
      <diagonal/>
    </border>
    <border>
      <left/>
      <right/>
      <top/>
      <bottom style="thin">
        <color rgb="FFFFFFFF"/>
      </bottom>
      <diagonal/>
    </border>
    <border>
      <left style="thin">
        <color rgb="FFFFFFFF"/>
      </left>
      <right/>
      <top style="thin">
        <color rgb="FFFFFFFF"/>
      </top>
      <bottom/>
      <diagonal/>
    </border>
    <border>
      <left style="thin">
        <color rgb="FFFFFFFF"/>
      </left>
      <right/>
      <top style="thin">
        <color rgb="FFFFFFFF"/>
      </top>
      <bottom style="thin">
        <color rgb="FF4F81BD"/>
      </bottom>
      <diagonal/>
    </border>
    <border>
      <left/>
      <right style="thin">
        <color rgb="FFFFFFFF"/>
      </right>
      <top style="thin">
        <color rgb="FFFFFFFF"/>
      </top>
      <bottom style="thin">
        <color rgb="FF4F81BD"/>
      </bottom>
      <diagonal/>
    </border>
    <border>
      <left/>
      <right/>
      <top style="thin">
        <color rgb="FFFFFFFF"/>
      </top>
      <bottom style="thin">
        <color rgb="FF4F81BD"/>
      </bottom>
      <diagonal/>
    </border>
    <border>
      <left style="thin">
        <color auto="1"/>
      </left>
      <right style="thin">
        <color auto="1"/>
      </right>
      <top/>
      <bottom style="double">
        <color auto="1"/>
      </bottom>
      <diagonal/>
    </border>
    <border>
      <left style="thin">
        <color auto="1"/>
      </left>
      <right style="double">
        <color auto="1"/>
      </right>
      <top/>
      <bottom style="double">
        <color auto="1"/>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s>
  <cellStyleXfs count="3">
    <xf numFmtId="0" fontId="0" fillId="0" borderId="0"/>
    <xf numFmtId="9" fontId="5" fillId="0" borderId="0" applyFont="0" applyFill="0" applyBorder="0" applyAlignment="0" applyProtection="0"/>
    <xf numFmtId="0" fontId="23" fillId="0" borderId="0" applyNumberFormat="0" applyFill="0" applyBorder="0" applyAlignment="0" applyProtection="0"/>
  </cellStyleXfs>
  <cellXfs count="160">
    <xf numFmtId="0" fontId="0" fillId="0" borderId="0" xfId="0"/>
    <xf numFmtId="0" fontId="3" fillId="3" borderId="2" xfId="0" applyFont="1" applyFill="1" applyBorder="1" applyAlignment="1">
      <alignment horizontal="center" vertical="center" wrapText="1"/>
    </xf>
    <xf numFmtId="9" fontId="0" fillId="0" borderId="0" xfId="1" applyFont="1"/>
    <xf numFmtId="9" fontId="0" fillId="0" borderId="0" xfId="0" applyNumberFormat="1"/>
    <xf numFmtId="1" fontId="0" fillId="0" borderId="0" xfId="0" applyNumberFormat="1"/>
    <xf numFmtId="0" fontId="0" fillId="0" borderId="4" xfId="0" applyBorder="1"/>
    <xf numFmtId="0" fontId="7" fillId="0" borderId="5" xfId="0" applyFont="1" applyBorder="1" applyAlignment="1">
      <alignment horizontal="left" vertical="top" wrapText="1"/>
    </xf>
    <xf numFmtId="0" fontId="8" fillId="0" borderId="4" xfId="0" applyFont="1" applyBorder="1" applyAlignment="1">
      <alignment horizontal="center" vertical="top" wrapText="1"/>
    </xf>
    <xf numFmtId="0" fontId="9" fillId="0" borderId="7" xfId="0" applyFont="1" applyBorder="1" applyAlignment="1">
      <alignment vertical="center" wrapText="1"/>
    </xf>
    <xf numFmtId="0" fontId="0" fillId="0" borderId="7" xfId="0" applyBorder="1"/>
    <xf numFmtId="0" fontId="2" fillId="0" borderId="5" xfId="0" applyFont="1" applyBorder="1" applyAlignment="1">
      <alignment wrapText="1"/>
    </xf>
    <xf numFmtId="0" fontId="10" fillId="3" borderId="8" xfId="0" applyFont="1" applyFill="1" applyBorder="1" applyAlignment="1">
      <alignment horizontal="center" vertical="center" wrapText="1"/>
    </xf>
    <xf numFmtId="0" fontId="11" fillId="0" borderId="0" xfId="0" applyFont="1" applyAlignment="1">
      <alignment horizontal="center" vertical="center"/>
    </xf>
    <xf numFmtId="0" fontId="9" fillId="0" borderId="15" xfId="0" applyFont="1" applyBorder="1" applyAlignment="1">
      <alignment vertical="top" wrapText="1"/>
    </xf>
    <xf numFmtId="0" fontId="9" fillId="0" borderId="16" xfId="0" applyFont="1" applyBorder="1" applyAlignment="1">
      <alignment vertical="top" wrapText="1"/>
    </xf>
    <xf numFmtId="0" fontId="0" fillId="0" borderId="5" xfId="0" applyBorder="1"/>
    <xf numFmtId="0" fontId="20" fillId="0" borderId="25" xfId="0" applyFont="1" applyBorder="1" applyAlignment="1">
      <alignment horizontal="left" vertical="top" wrapText="1"/>
    </xf>
    <xf numFmtId="0" fontId="20" fillId="0" borderId="26" xfId="0" applyFont="1" applyBorder="1" applyAlignment="1">
      <alignment vertical="top" wrapText="1"/>
    </xf>
    <xf numFmtId="0" fontId="20" fillId="0" borderId="27" xfId="0" applyFont="1" applyBorder="1" applyAlignment="1">
      <alignment vertical="top" wrapText="1"/>
    </xf>
    <xf numFmtId="0" fontId="0" fillId="0" borderId="9" xfId="0" applyBorder="1"/>
    <xf numFmtId="0" fontId="21" fillId="0" borderId="0" xfId="0" applyFont="1" applyAlignment="1">
      <alignment horizontal="left" vertical="top" wrapText="1"/>
    </xf>
    <xf numFmtId="0" fontId="22" fillId="0" borderId="0" xfId="0" applyFont="1" applyAlignment="1">
      <alignment horizontal="left" vertical="top" wrapText="1"/>
    </xf>
    <xf numFmtId="0" fontId="24" fillId="0" borderId="0" xfId="2" applyFont="1" applyAlignment="1">
      <alignment horizontal="left" vertical="top" wrapText="1"/>
    </xf>
    <xf numFmtId="0" fontId="23" fillId="0" borderId="0" xfId="2" applyAlignment="1">
      <alignment horizontal="left" vertical="top" wrapText="1"/>
    </xf>
    <xf numFmtId="0" fontId="25" fillId="0" borderId="0" xfId="2" applyFont="1" applyBorder="1"/>
    <xf numFmtId="0" fontId="26" fillId="0" borderId="0" xfId="0" applyFont="1"/>
    <xf numFmtId="0" fontId="26" fillId="0" borderId="28" xfId="0" applyFont="1" applyBorder="1"/>
    <xf numFmtId="0" fontId="27" fillId="0" borderId="26" xfId="0" applyFont="1" applyBorder="1" applyAlignment="1">
      <alignment wrapText="1"/>
    </xf>
    <xf numFmtId="0" fontId="11" fillId="0" borderId="26" xfId="0" applyFont="1" applyBorder="1"/>
    <xf numFmtId="0" fontId="11" fillId="0" borderId="27" xfId="0" applyFont="1" applyBorder="1"/>
    <xf numFmtId="0" fontId="28" fillId="0" borderId="9" xfId="0" applyFont="1" applyBorder="1" applyAlignment="1">
      <alignment wrapText="1"/>
    </xf>
    <xf numFmtId="0" fontId="28" fillId="0" borderId="26" xfId="0" applyFont="1" applyBorder="1" applyAlignment="1">
      <alignment wrapText="1"/>
    </xf>
    <xf numFmtId="0" fontId="28" fillId="0" borderId="0" xfId="0" applyFont="1" applyAlignment="1">
      <alignment wrapText="1"/>
    </xf>
    <xf numFmtId="0" fontId="0" fillId="0" borderId="0" xfId="0" applyAlignment="1">
      <alignment wrapText="1"/>
    </xf>
    <xf numFmtId="0" fontId="1" fillId="0" borderId="11" xfId="0" applyFont="1" applyBorder="1"/>
    <xf numFmtId="0" fontId="1" fillId="0" borderId="12" xfId="0" applyFont="1" applyBorder="1"/>
    <xf numFmtId="0" fontId="14" fillId="0" borderId="12" xfId="0" applyFont="1" applyBorder="1"/>
    <xf numFmtId="0" fontId="6" fillId="5" borderId="31" xfId="0" applyFont="1" applyFill="1" applyBorder="1" applyAlignment="1">
      <alignment horizontal="center"/>
    </xf>
    <xf numFmtId="0" fontId="6" fillId="5" borderId="33" xfId="0" applyFont="1" applyFill="1" applyBorder="1" applyAlignment="1">
      <alignment horizontal="center"/>
    </xf>
    <xf numFmtId="0" fontId="31" fillId="5" borderId="35" xfId="0" applyFont="1" applyFill="1" applyBorder="1" applyAlignment="1">
      <alignment horizontal="center"/>
    </xf>
    <xf numFmtId="0" fontId="30" fillId="5" borderId="36" xfId="0" applyFont="1" applyFill="1" applyBorder="1" applyAlignment="1">
      <alignment horizontal="center" wrapText="1"/>
    </xf>
    <xf numFmtId="0" fontId="30" fillId="5" borderId="37" xfId="0" applyFont="1" applyFill="1" applyBorder="1" applyAlignment="1">
      <alignment horizontal="center" wrapText="1"/>
    </xf>
    <xf numFmtId="0" fontId="30" fillId="5" borderId="15" xfId="0" applyFont="1" applyFill="1" applyBorder="1" applyAlignment="1">
      <alignment horizontal="center" wrapText="1"/>
    </xf>
    <xf numFmtId="0" fontId="30" fillId="5" borderId="26" xfId="0" applyFont="1" applyFill="1" applyBorder="1" applyAlignment="1">
      <alignment horizontal="center" wrapText="1"/>
    </xf>
    <xf numFmtId="0" fontId="30" fillId="5" borderId="38" xfId="0" applyFont="1" applyFill="1" applyBorder="1" applyAlignment="1">
      <alignment horizontal="center" wrapText="1"/>
    </xf>
    <xf numFmtId="0" fontId="30" fillId="5" borderId="16" xfId="0" applyFont="1" applyFill="1" applyBorder="1" applyAlignment="1">
      <alignment horizontal="center" wrapText="1"/>
    </xf>
    <xf numFmtId="0" fontId="14" fillId="5" borderId="17" xfId="0" applyFont="1" applyFill="1" applyBorder="1" applyAlignment="1">
      <alignment horizontal="right"/>
    </xf>
    <xf numFmtId="9" fontId="12" fillId="0" borderId="5" xfId="0" applyNumberFormat="1" applyFont="1" applyBorder="1" applyAlignment="1">
      <alignment horizontal="center"/>
    </xf>
    <xf numFmtId="0" fontId="14" fillId="5" borderId="20" xfId="0" applyFont="1" applyFill="1" applyBorder="1" applyAlignment="1">
      <alignment horizontal="right"/>
    </xf>
    <xf numFmtId="9" fontId="12" fillId="0" borderId="39" xfId="0" applyNumberFormat="1" applyFont="1" applyBorder="1" applyAlignment="1">
      <alignment horizontal="center"/>
    </xf>
    <xf numFmtId="0" fontId="14" fillId="5" borderId="40" xfId="0" applyFont="1" applyFill="1" applyBorder="1" applyAlignment="1">
      <alignment horizontal="right"/>
    </xf>
    <xf numFmtId="0" fontId="14" fillId="5" borderId="14" xfId="0" applyFont="1" applyFill="1" applyBorder="1" applyAlignment="1">
      <alignment horizontal="right"/>
    </xf>
    <xf numFmtId="9" fontId="12" fillId="0" borderId="41" xfId="0" applyNumberFormat="1" applyFont="1" applyBorder="1" applyAlignment="1">
      <alignment horizontal="center"/>
    </xf>
    <xf numFmtId="0" fontId="26" fillId="0" borderId="4" xfId="0" applyFont="1" applyBorder="1"/>
    <xf numFmtId="9" fontId="32" fillId="0" borderId="4" xfId="0" applyNumberFormat="1" applyFont="1" applyBorder="1" applyAlignment="1">
      <alignment horizontal="center"/>
    </xf>
    <xf numFmtId="0" fontId="33" fillId="0" borderId="6" xfId="0" applyFont="1" applyBorder="1" applyAlignment="1">
      <alignment horizontal="left"/>
    </xf>
    <xf numFmtId="9" fontId="32" fillId="0" borderId="6" xfId="0" applyNumberFormat="1" applyFont="1" applyBorder="1" applyAlignment="1">
      <alignment horizontal="center"/>
    </xf>
    <xf numFmtId="9" fontId="32" fillId="0" borderId="24" xfId="0" applyNumberFormat="1" applyFont="1" applyBorder="1" applyAlignment="1">
      <alignment horizontal="center"/>
    </xf>
    <xf numFmtId="0" fontId="34" fillId="0" borderId="0" xfId="0" applyFont="1"/>
    <xf numFmtId="9" fontId="26" fillId="0" borderId="0" xfId="0" applyNumberFormat="1" applyFont="1" applyAlignment="1">
      <alignment horizontal="right"/>
    </xf>
    <xf numFmtId="0" fontId="6" fillId="0" borderId="0" xfId="0" applyFont="1" applyAlignment="1">
      <alignment horizontal="center"/>
    </xf>
    <xf numFmtId="0" fontId="35" fillId="0" borderId="0" xfId="0" applyFont="1"/>
    <xf numFmtId="0" fontId="36" fillId="0" borderId="0" xfId="0" applyFont="1" applyAlignment="1">
      <alignment horizontal="right" wrapText="1"/>
    </xf>
    <xf numFmtId="49" fontId="26" fillId="0" borderId="0" xfId="0" applyNumberFormat="1" applyFont="1" applyAlignment="1">
      <alignment vertical="top" wrapText="1"/>
    </xf>
    <xf numFmtId="0" fontId="36" fillId="0" borderId="0" xfId="0" applyFont="1"/>
    <xf numFmtId="0" fontId="36" fillId="0" borderId="0" xfId="0" applyFont="1" applyAlignment="1">
      <alignment vertical="top" wrapText="1"/>
    </xf>
    <xf numFmtId="0" fontId="9" fillId="0" borderId="0" xfId="0" applyFont="1" applyAlignment="1">
      <alignment vertical="top" wrapText="1"/>
    </xf>
    <xf numFmtId="0" fontId="9" fillId="0" borderId="0" xfId="0" applyFont="1"/>
    <xf numFmtId="0" fontId="6" fillId="0" borderId="0" xfId="0" applyFont="1" applyAlignment="1">
      <alignment horizontal="left"/>
    </xf>
    <xf numFmtId="0" fontId="38" fillId="0" borderId="0" xfId="0" applyFont="1" applyAlignment="1">
      <alignment vertical="top" wrapText="1"/>
    </xf>
    <xf numFmtId="0" fontId="39" fillId="0" borderId="0" xfId="0" applyFont="1"/>
    <xf numFmtId="0" fontId="40" fillId="0" borderId="42" xfId="0" applyFont="1" applyBorder="1" applyAlignment="1">
      <alignment wrapText="1"/>
    </xf>
    <xf numFmtId="0" fontId="40" fillId="0" borderId="0" xfId="0" applyFont="1" applyAlignment="1">
      <alignment wrapText="1"/>
    </xf>
    <xf numFmtId="0" fontId="10" fillId="2" borderId="1" xfId="0" applyFont="1" applyFill="1" applyBorder="1" applyAlignment="1">
      <alignment horizontal="center" vertical="center" wrapText="1"/>
    </xf>
    <xf numFmtId="0" fontId="10" fillId="2" borderId="43" xfId="0" applyFont="1" applyFill="1" applyBorder="1" applyAlignment="1">
      <alignment horizontal="center" vertical="center" wrapText="1"/>
    </xf>
    <xf numFmtId="0" fontId="42" fillId="3" borderId="2" xfId="0" applyFont="1" applyFill="1" applyBorder="1" applyAlignment="1">
      <alignment horizontal="center" vertical="center" wrapText="1"/>
    </xf>
    <xf numFmtId="0" fontId="43" fillId="3" borderId="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6" borderId="2" xfId="0" applyFont="1" applyFill="1" applyBorder="1" applyAlignment="1">
      <alignment horizontal="center" vertical="center" wrapText="1"/>
    </xf>
    <xf numFmtId="0" fontId="45" fillId="0" borderId="3" xfId="0" applyFont="1" applyBorder="1" applyAlignment="1">
      <alignment horizontal="left"/>
    </xf>
    <xf numFmtId="0" fontId="45" fillId="0" borderId="2" xfId="0" applyFont="1" applyBorder="1" applyAlignment="1">
      <alignment horizontal="right"/>
    </xf>
    <xf numFmtId="0" fontId="32" fillId="0" borderId="3" xfId="0" applyFont="1" applyBorder="1" applyAlignment="1">
      <alignment horizontal="left"/>
    </xf>
    <xf numFmtId="0" fontId="32" fillId="0" borderId="2" xfId="0" applyFont="1" applyBorder="1" applyAlignment="1">
      <alignment horizontal="right"/>
    </xf>
    <xf numFmtId="9" fontId="32" fillId="0" borderId="3" xfId="1" applyFont="1" applyBorder="1" applyAlignment="1">
      <alignment horizontal="left"/>
    </xf>
    <xf numFmtId="9" fontId="32" fillId="0" borderId="2" xfId="1" applyFont="1" applyBorder="1" applyAlignment="1">
      <alignment horizontal="right"/>
    </xf>
    <xf numFmtId="9" fontId="32" fillId="0" borderId="2" xfId="0" applyNumberFormat="1" applyFont="1" applyBorder="1" applyAlignment="1">
      <alignment horizontal="right"/>
    </xf>
    <xf numFmtId="0" fontId="45" fillId="7" borderId="2" xfId="0" applyFont="1" applyFill="1" applyBorder="1" applyAlignment="1">
      <alignment horizontal="right"/>
    </xf>
    <xf numFmtId="0" fontId="32" fillId="7" borderId="2" xfId="0" applyFont="1" applyFill="1" applyBorder="1" applyAlignment="1">
      <alignment horizontal="right"/>
    </xf>
    <xf numFmtId="9" fontId="32" fillId="7" borderId="2" xfId="1" applyFont="1" applyFill="1" applyBorder="1" applyAlignment="1">
      <alignment horizontal="right"/>
    </xf>
    <xf numFmtId="0" fontId="26" fillId="0" borderId="13" xfId="0" applyFont="1" applyBorder="1"/>
    <xf numFmtId="0" fontId="33" fillId="5" borderId="26" xfId="0" applyFont="1" applyFill="1" applyBorder="1" applyAlignment="1">
      <alignment horizontal="center" wrapText="1"/>
    </xf>
    <xf numFmtId="0" fontId="28" fillId="0" borderId="10" xfId="0" applyFont="1" applyBorder="1" applyAlignment="1">
      <alignment wrapText="1"/>
    </xf>
    <xf numFmtId="0" fontId="28" fillId="0" borderId="28" xfId="0" applyFont="1" applyBorder="1" applyAlignment="1">
      <alignment wrapText="1"/>
    </xf>
    <xf numFmtId="9" fontId="4" fillId="0" borderId="34" xfId="0" applyNumberFormat="1" applyFont="1" applyBorder="1" applyAlignment="1">
      <alignment horizontal="right"/>
    </xf>
    <xf numFmtId="9" fontId="4" fillId="0" borderId="47" xfId="0" applyNumberFormat="1" applyFont="1" applyBorder="1" applyAlignment="1">
      <alignment horizontal="right"/>
    </xf>
    <xf numFmtId="9" fontId="4" fillId="0" borderId="48" xfId="0" applyNumberFormat="1" applyFont="1" applyBorder="1" applyAlignment="1">
      <alignment horizontal="right"/>
    </xf>
    <xf numFmtId="9" fontId="0" fillId="0" borderId="49" xfId="0" applyNumberFormat="1" applyBorder="1"/>
    <xf numFmtId="9" fontId="0" fillId="0" borderId="50" xfId="0" applyNumberFormat="1" applyBorder="1"/>
    <xf numFmtId="9" fontId="0" fillId="0" borderId="51" xfId="0" applyNumberFormat="1" applyBorder="1"/>
    <xf numFmtId="9" fontId="0" fillId="0" borderId="52" xfId="0" applyNumberFormat="1" applyBorder="1"/>
    <xf numFmtId="9" fontId="0" fillId="0" borderId="31" xfId="0" applyNumberFormat="1" applyBorder="1"/>
    <xf numFmtId="9" fontId="0" fillId="0" borderId="53" xfId="0" applyNumberFormat="1" applyBorder="1"/>
    <xf numFmtId="0" fontId="12" fillId="0" borderId="0" xfId="0" applyFont="1" applyAlignment="1">
      <alignment horizontal="center" vertical="top" wrapText="1"/>
    </xf>
    <xf numFmtId="0" fontId="7" fillId="0" borderId="20" xfId="0" applyFont="1" applyBorder="1" applyAlignment="1">
      <alignment horizontal="left" vertical="top" wrapText="1"/>
    </xf>
    <xf numFmtId="0" fontId="7" fillId="0" borderId="21" xfId="0" applyFont="1" applyBorder="1" applyAlignment="1">
      <alignment horizontal="left" vertical="top" wrapText="1"/>
    </xf>
    <xf numFmtId="0" fontId="7" fillId="0" borderId="22" xfId="0" applyFont="1" applyBorder="1" applyAlignment="1">
      <alignment horizontal="left" vertical="top" wrapText="1"/>
    </xf>
    <xf numFmtId="0" fontId="9" fillId="0" borderId="6"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3" fillId="0" borderId="11" xfId="0" applyFont="1" applyBorder="1" applyAlignment="1">
      <alignment horizontal="left"/>
    </xf>
    <xf numFmtId="0" fontId="14" fillId="0" borderId="12" xfId="0" applyFont="1" applyBorder="1" applyAlignment="1">
      <alignment horizontal="left"/>
    </xf>
    <xf numFmtId="0" fontId="14" fillId="0" borderId="13" xfId="0" applyFont="1" applyBorder="1" applyAlignment="1">
      <alignment horizontal="left"/>
    </xf>
    <xf numFmtId="0" fontId="15" fillId="0" borderId="14" xfId="0" applyFont="1" applyBorder="1" applyAlignment="1">
      <alignment horizontal="left"/>
    </xf>
    <xf numFmtId="0" fontId="16" fillId="0" borderId="15" xfId="0" applyFont="1" applyBorder="1" applyAlignment="1">
      <alignment horizontal="left"/>
    </xf>
    <xf numFmtId="0" fontId="16" fillId="0" borderId="16" xfId="0" applyFont="1" applyBorder="1" applyAlignment="1">
      <alignment horizontal="left"/>
    </xf>
    <xf numFmtId="0" fontId="17" fillId="0" borderId="17" xfId="0" applyFont="1" applyBorder="1" applyAlignment="1">
      <alignment horizontal="left" vertical="top" wrapText="1"/>
    </xf>
    <xf numFmtId="0" fontId="17" fillId="0" borderId="18" xfId="0" applyFont="1" applyBorder="1" applyAlignment="1">
      <alignment horizontal="left" vertical="top" wrapText="1"/>
    </xf>
    <xf numFmtId="0" fontId="17" fillId="0" borderId="19" xfId="0" applyFont="1" applyBorder="1" applyAlignment="1">
      <alignment horizontal="left" vertical="top" wrapText="1"/>
    </xf>
    <xf numFmtId="0" fontId="7" fillId="0" borderId="14" xfId="0" applyFont="1" applyBorder="1" applyAlignment="1">
      <alignment horizontal="left" vertical="top" wrapText="1"/>
    </xf>
    <xf numFmtId="0" fontId="7" fillId="0" borderId="15" xfId="0" applyFont="1" applyBorder="1" applyAlignment="1">
      <alignment horizontal="left" vertical="top" wrapText="1"/>
    </xf>
    <xf numFmtId="0" fontId="7" fillId="0" borderId="16" xfId="0" applyFont="1" applyBorder="1" applyAlignment="1">
      <alignment horizontal="left" vertical="top" wrapText="1"/>
    </xf>
    <xf numFmtId="0" fontId="7" fillId="0" borderId="23" xfId="0" applyFont="1" applyBorder="1" applyAlignment="1">
      <alignment horizontal="left" vertical="top" wrapText="1"/>
    </xf>
    <xf numFmtId="0" fontId="7" fillId="0" borderId="6" xfId="0" applyFont="1" applyBorder="1" applyAlignment="1">
      <alignment horizontal="left" vertical="top" wrapText="1"/>
    </xf>
    <xf numFmtId="0" fontId="7" fillId="0" borderId="24" xfId="0" applyFont="1" applyBorder="1" applyAlignment="1">
      <alignment horizontal="left" vertical="top" wrapText="1"/>
    </xf>
    <xf numFmtId="0" fontId="7" fillId="0" borderId="11" xfId="0" applyFont="1" applyBorder="1" applyAlignment="1">
      <alignment horizontal="left" vertical="top" wrapText="1"/>
    </xf>
    <xf numFmtId="0" fontId="7" fillId="0" borderId="12" xfId="0" applyFont="1" applyBorder="1" applyAlignment="1">
      <alignment horizontal="left" vertical="top" wrapText="1"/>
    </xf>
    <xf numFmtId="0" fontId="7" fillId="0" borderId="13" xfId="0" applyFont="1" applyBorder="1" applyAlignment="1">
      <alignment horizontal="left" vertical="top" wrapText="1"/>
    </xf>
    <xf numFmtId="0" fontId="2" fillId="4" borderId="20" xfId="0" applyFont="1" applyFill="1" applyBorder="1" applyAlignment="1">
      <alignment horizontal="left" wrapText="1"/>
    </xf>
    <xf numFmtId="0" fontId="0" fillId="4" borderId="21" xfId="0" applyFill="1" applyBorder="1" applyAlignment="1">
      <alignment horizontal="left" wrapText="1"/>
    </xf>
    <xf numFmtId="0" fontId="0" fillId="4" borderId="22" xfId="0" applyFill="1" applyBorder="1" applyAlignment="1">
      <alignment horizontal="left" wrapText="1"/>
    </xf>
    <xf numFmtId="0" fontId="7" fillId="0" borderId="14" xfId="0" applyFont="1" applyBorder="1" applyAlignment="1">
      <alignment horizontal="center" vertical="top" wrapText="1"/>
    </xf>
    <xf numFmtId="0" fontId="7" fillId="0" borderId="15" xfId="0" applyFont="1" applyBorder="1" applyAlignment="1">
      <alignment horizontal="center" vertical="top" wrapText="1"/>
    </xf>
    <xf numFmtId="0" fontId="0" fillId="0" borderId="0" xfId="0" applyAlignment="1">
      <alignment horizontal="center" wrapText="1"/>
    </xf>
    <xf numFmtId="0" fontId="12" fillId="0" borderId="0" xfId="0" applyFont="1" applyAlignment="1">
      <alignment horizontal="center" vertical="top" wrapText="1"/>
    </xf>
    <xf numFmtId="0" fontId="27" fillId="0" borderId="26" xfId="0" applyFont="1" applyBorder="1" applyAlignment="1">
      <alignment horizontal="center" wrapText="1"/>
    </xf>
    <xf numFmtId="0" fontId="28" fillId="0" borderId="29" xfId="0" applyFont="1" applyBorder="1" applyAlignment="1">
      <alignment horizontal="center" wrapText="1"/>
    </xf>
    <xf numFmtId="0" fontId="28" fillId="0" borderId="9" xfId="0" applyFont="1" applyBorder="1" applyAlignment="1">
      <alignment horizontal="center" wrapText="1"/>
    </xf>
    <xf numFmtId="0" fontId="28" fillId="0" borderId="25" xfId="0" applyFont="1" applyBorder="1" applyAlignment="1">
      <alignment horizontal="center" wrapText="1"/>
    </xf>
    <xf numFmtId="0" fontId="28" fillId="0" borderId="26" xfId="0" applyFont="1" applyBorder="1" applyAlignment="1">
      <alignment horizontal="center" wrapText="1"/>
    </xf>
    <xf numFmtId="0" fontId="30" fillId="5" borderId="30" xfId="0" applyFont="1" applyFill="1" applyBorder="1" applyAlignment="1">
      <alignment horizontal="center" wrapText="1"/>
    </xf>
    <xf numFmtId="0" fontId="30" fillId="5" borderId="34" xfId="0" applyFont="1" applyFill="1" applyBorder="1" applyAlignment="1">
      <alignment horizontal="center" wrapText="1"/>
    </xf>
    <xf numFmtId="0" fontId="6" fillId="5" borderId="32" xfId="0" applyFont="1" applyFill="1" applyBorder="1" applyAlignment="1">
      <alignment horizontal="center"/>
    </xf>
    <xf numFmtId="0" fontId="6" fillId="5" borderId="33" xfId="0" applyFont="1" applyFill="1" applyBorder="1" applyAlignment="1">
      <alignment horizontal="center"/>
    </xf>
    <xf numFmtId="0" fontId="6" fillId="5" borderId="21" xfId="0" applyFont="1" applyFill="1" applyBorder="1" applyAlignment="1">
      <alignment horizontal="center"/>
    </xf>
    <xf numFmtId="49" fontId="26" fillId="0" borderId="0" xfId="0" applyNumberFormat="1" applyFont="1" applyAlignment="1">
      <alignment horizontal="left" vertical="top" wrapText="1"/>
    </xf>
    <xf numFmtId="0" fontId="9" fillId="0" borderId="0" xfId="0" applyFont="1" applyAlignment="1">
      <alignment horizontal="left" vertical="top" wrapText="1"/>
    </xf>
    <xf numFmtId="0" fontId="36" fillId="0" borderId="0" xfId="0" applyFont="1" applyAlignment="1">
      <alignment horizontal="left" vertical="top" wrapText="1"/>
    </xf>
    <xf numFmtId="0" fontId="6" fillId="5" borderId="22" xfId="0" applyFont="1" applyFill="1" applyBorder="1" applyAlignment="1">
      <alignment horizontal="center"/>
    </xf>
    <xf numFmtId="0" fontId="36" fillId="0" borderId="0" xfId="0" applyFont="1"/>
    <xf numFmtId="0" fontId="26" fillId="0" borderId="0" xfId="0" applyFont="1"/>
    <xf numFmtId="0" fontId="0" fillId="0" borderId="0" xfId="0"/>
    <xf numFmtId="0" fontId="36" fillId="0" borderId="0" xfId="0" applyFont="1" applyAlignment="1">
      <alignment vertical="top" wrapText="1"/>
    </xf>
    <xf numFmtId="0" fontId="10" fillId="2" borderId="44"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10" fillId="2" borderId="45" xfId="0" applyFont="1" applyFill="1" applyBorder="1" applyAlignment="1">
      <alignment horizontal="center" vertical="center" wrapText="1"/>
    </xf>
    <xf numFmtId="0" fontId="38" fillId="0" borderId="0" xfId="0" applyFont="1" applyAlignment="1">
      <alignment horizontal="center" vertical="top" wrapText="1"/>
    </xf>
    <xf numFmtId="0" fontId="10" fillId="2" borderId="44" xfId="0" applyFont="1" applyFill="1" applyBorder="1" applyAlignment="1">
      <alignment horizontal="center" vertical="center"/>
    </xf>
    <xf numFmtId="0" fontId="10" fillId="2" borderId="46" xfId="0" applyFont="1" applyFill="1" applyBorder="1" applyAlignment="1">
      <alignment horizontal="center" vertical="center"/>
    </xf>
    <xf numFmtId="0" fontId="10" fillId="2" borderId="45" xfId="0" applyFont="1" applyFill="1" applyBorder="1" applyAlignment="1">
      <alignment horizontal="center" vertical="center"/>
    </xf>
    <xf numFmtId="0" fontId="40" fillId="0" borderId="42" xfId="0" applyFont="1" applyBorder="1" applyAlignment="1">
      <alignment horizontal="left" wrapText="1"/>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106680</xdr:colOff>
      <xdr:row>2</xdr:row>
      <xdr:rowOff>63651</xdr:rowOff>
    </xdr:from>
    <xdr:ext cx="2804160" cy="827890"/>
    <xdr:pic>
      <xdr:nvPicPr>
        <xdr:cNvPr id="2" name="Picture 1">
          <a:extLst>
            <a:ext uri="{FF2B5EF4-FFF2-40B4-BE49-F238E27FC236}">
              <a16:creationId xmlns:a16="http://schemas.microsoft.com/office/drawing/2014/main" id="{A87E61F0-378F-498A-BBF2-0B786883CBC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2420" y="840891"/>
          <a:ext cx="2804160" cy="827890"/>
        </a:xfrm>
        <a:prstGeom prst="rect">
          <a:avLst/>
        </a:prstGeom>
        <a:noFill/>
        <a:ln>
          <a:noFill/>
        </a:ln>
      </xdr:spPr>
    </xdr:pic>
    <xdr:clientData/>
  </xdr:oneCellAnchor>
</xdr:wsDr>
</file>

<file path=xl/drawings/drawing10.xml><?xml version="1.0" encoding="utf-8"?>
<xdr:wsDr xmlns:xdr="http://schemas.openxmlformats.org/drawingml/2006/spreadsheetDrawing" xmlns:a="http://schemas.openxmlformats.org/drawingml/2006/main">
  <xdr:oneCellAnchor>
    <xdr:from>
      <xdr:col>40</xdr:col>
      <xdr:colOff>1234440</xdr:colOff>
      <xdr:row>2</xdr:row>
      <xdr:rowOff>449580</xdr:rowOff>
    </xdr:from>
    <xdr:ext cx="1083326" cy="323430"/>
    <xdr:pic>
      <xdr:nvPicPr>
        <xdr:cNvPr id="2" name="Picture 1">
          <a:extLst>
            <a:ext uri="{FF2B5EF4-FFF2-40B4-BE49-F238E27FC236}">
              <a16:creationId xmlns:a16="http://schemas.microsoft.com/office/drawing/2014/main" id="{C0284114-E8D2-4ECB-9EBE-464D3B7531B8}"/>
            </a:ext>
          </a:extLst>
        </xdr:cNvPr>
        <xdr:cNvPicPr>
          <a:picLocks noChangeAspect="1"/>
        </xdr:cNvPicPr>
      </xdr:nvPicPr>
      <xdr:blipFill>
        <a:blip xmlns:r="http://schemas.openxmlformats.org/officeDocument/2006/relationships" r:embed="rId1" cstate="print"/>
        <a:stretch>
          <a:fillRect/>
        </a:stretch>
      </xdr:blipFill>
      <xdr:spPr>
        <a:xfrm>
          <a:off x="61081920" y="1539240"/>
          <a:ext cx="1083326" cy="323430"/>
        </a:xfrm>
        <a:prstGeom prst="rect">
          <a:avLst/>
        </a:prstGeom>
      </xdr:spPr>
    </xdr:pic>
    <xdr:clientData/>
  </xdr:oneCellAnchor>
  <xdr:oneCellAnchor>
    <xdr:from>
      <xdr:col>0</xdr:col>
      <xdr:colOff>243840</xdr:colOff>
      <xdr:row>1</xdr:row>
      <xdr:rowOff>205740</xdr:rowOff>
    </xdr:from>
    <xdr:ext cx="2232000" cy="468000"/>
    <xdr:pic>
      <xdr:nvPicPr>
        <xdr:cNvPr id="3" name="Picture 2">
          <a:extLst>
            <a:ext uri="{FF2B5EF4-FFF2-40B4-BE49-F238E27FC236}">
              <a16:creationId xmlns:a16="http://schemas.microsoft.com/office/drawing/2014/main" id="{76D3A389-EC6B-4219-B286-C98D2C3B381C}"/>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oneCellAnchor>
    <xdr:from>
      <xdr:col>10</xdr:col>
      <xdr:colOff>320040</xdr:colOff>
      <xdr:row>2</xdr:row>
      <xdr:rowOff>548640</xdr:rowOff>
    </xdr:from>
    <xdr:ext cx="1083326" cy="323430"/>
    <xdr:pic>
      <xdr:nvPicPr>
        <xdr:cNvPr id="4" name="Picture 3">
          <a:extLst>
            <a:ext uri="{FF2B5EF4-FFF2-40B4-BE49-F238E27FC236}">
              <a16:creationId xmlns:a16="http://schemas.microsoft.com/office/drawing/2014/main" id="{B27AEECC-99BF-4EB9-AE97-C0A7237C371A}"/>
            </a:ext>
          </a:extLst>
        </xdr:cNvPr>
        <xdr:cNvPicPr>
          <a:picLocks noChangeAspect="1"/>
        </xdr:cNvPicPr>
      </xdr:nvPicPr>
      <xdr:blipFill>
        <a:blip xmlns:r="http://schemas.openxmlformats.org/officeDocument/2006/relationships" r:embed="rId1" cstate="print"/>
        <a:stretch>
          <a:fillRect/>
        </a:stretch>
      </xdr:blipFill>
      <xdr:spPr>
        <a:xfrm>
          <a:off x="15994380" y="1638300"/>
          <a:ext cx="1083326" cy="323430"/>
        </a:xfrm>
        <a:prstGeom prst="rect">
          <a:avLst/>
        </a:prstGeom>
      </xdr:spPr>
    </xdr:pic>
    <xdr:clientData/>
  </xdr:oneCellAnchor>
  <xdr:oneCellAnchor>
    <xdr:from>
      <xdr:col>29</xdr:col>
      <xdr:colOff>792480</xdr:colOff>
      <xdr:row>2</xdr:row>
      <xdr:rowOff>487680</xdr:rowOff>
    </xdr:from>
    <xdr:ext cx="1083326" cy="323430"/>
    <xdr:pic>
      <xdr:nvPicPr>
        <xdr:cNvPr id="5" name="Picture 4">
          <a:extLst>
            <a:ext uri="{FF2B5EF4-FFF2-40B4-BE49-F238E27FC236}">
              <a16:creationId xmlns:a16="http://schemas.microsoft.com/office/drawing/2014/main" id="{CEF165F6-5BE6-434C-A73D-5C46E26692DD}"/>
            </a:ext>
          </a:extLst>
        </xdr:cNvPr>
        <xdr:cNvPicPr>
          <a:picLocks noChangeAspect="1"/>
        </xdr:cNvPicPr>
      </xdr:nvPicPr>
      <xdr:blipFill>
        <a:blip xmlns:r="http://schemas.openxmlformats.org/officeDocument/2006/relationships" r:embed="rId1" cstate="print"/>
        <a:stretch>
          <a:fillRect/>
        </a:stretch>
      </xdr:blipFill>
      <xdr:spPr>
        <a:xfrm>
          <a:off x="43540680" y="1577340"/>
          <a:ext cx="1083326" cy="323430"/>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40</xdr:col>
      <xdr:colOff>1120140</xdr:colOff>
      <xdr:row>2</xdr:row>
      <xdr:rowOff>464820</xdr:rowOff>
    </xdr:from>
    <xdr:ext cx="1083326" cy="323430"/>
    <xdr:pic>
      <xdr:nvPicPr>
        <xdr:cNvPr id="2" name="Picture 1">
          <a:extLst>
            <a:ext uri="{FF2B5EF4-FFF2-40B4-BE49-F238E27FC236}">
              <a16:creationId xmlns:a16="http://schemas.microsoft.com/office/drawing/2014/main" id="{6697C6C7-E3AD-4423-B2C6-7519B9071976}"/>
            </a:ext>
          </a:extLst>
        </xdr:cNvPr>
        <xdr:cNvPicPr>
          <a:picLocks noChangeAspect="1"/>
        </xdr:cNvPicPr>
      </xdr:nvPicPr>
      <xdr:blipFill>
        <a:blip xmlns:r="http://schemas.openxmlformats.org/officeDocument/2006/relationships" r:embed="rId1" cstate="print"/>
        <a:stretch>
          <a:fillRect/>
        </a:stretch>
      </xdr:blipFill>
      <xdr:spPr>
        <a:xfrm>
          <a:off x="60106560" y="1554480"/>
          <a:ext cx="1083326" cy="323430"/>
        </a:xfrm>
        <a:prstGeom prst="rect">
          <a:avLst/>
        </a:prstGeom>
      </xdr:spPr>
    </xdr:pic>
    <xdr:clientData/>
  </xdr:oneCellAnchor>
  <xdr:oneCellAnchor>
    <xdr:from>
      <xdr:col>0</xdr:col>
      <xdr:colOff>243840</xdr:colOff>
      <xdr:row>1</xdr:row>
      <xdr:rowOff>205740</xdr:rowOff>
    </xdr:from>
    <xdr:ext cx="2232000" cy="468000"/>
    <xdr:pic>
      <xdr:nvPicPr>
        <xdr:cNvPr id="3" name="Picture 2">
          <a:extLst>
            <a:ext uri="{FF2B5EF4-FFF2-40B4-BE49-F238E27FC236}">
              <a16:creationId xmlns:a16="http://schemas.microsoft.com/office/drawing/2014/main" id="{5FF4664F-DE7E-46A7-90B8-557AF659D2DF}"/>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oneCellAnchor>
    <xdr:from>
      <xdr:col>6</xdr:col>
      <xdr:colOff>137160</xdr:colOff>
      <xdr:row>2</xdr:row>
      <xdr:rowOff>472440</xdr:rowOff>
    </xdr:from>
    <xdr:ext cx="1083326" cy="323430"/>
    <xdr:pic>
      <xdr:nvPicPr>
        <xdr:cNvPr id="4" name="Picture 3">
          <a:extLst>
            <a:ext uri="{FF2B5EF4-FFF2-40B4-BE49-F238E27FC236}">
              <a16:creationId xmlns:a16="http://schemas.microsoft.com/office/drawing/2014/main" id="{256D1DFD-BBAA-4172-81A3-4D8C15BF971E}"/>
            </a:ext>
          </a:extLst>
        </xdr:cNvPr>
        <xdr:cNvPicPr>
          <a:picLocks noChangeAspect="1"/>
        </xdr:cNvPicPr>
      </xdr:nvPicPr>
      <xdr:blipFill>
        <a:blip xmlns:r="http://schemas.openxmlformats.org/officeDocument/2006/relationships" r:embed="rId1" cstate="print"/>
        <a:stretch>
          <a:fillRect/>
        </a:stretch>
      </xdr:blipFill>
      <xdr:spPr>
        <a:xfrm>
          <a:off x="10675620" y="1562100"/>
          <a:ext cx="1083326" cy="323430"/>
        </a:xfrm>
        <a:prstGeom prst="rect">
          <a:avLst/>
        </a:prstGeom>
      </xdr:spPr>
    </xdr:pic>
    <xdr:clientData/>
  </xdr:oneCellAnchor>
  <xdr:oneCellAnchor>
    <xdr:from>
      <xdr:col>32</xdr:col>
      <xdr:colOff>1028700</xdr:colOff>
      <xdr:row>2</xdr:row>
      <xdr:rowOff>434340</xdr:rowOff>
    </xdr:from>
    <xdr:ext cx="1083326" cy="323430"/>
    <xdr:pic>
      <xdr:nvPicPr>
        <xdr:cNvPr id="5" name="Picture 4">
          <a:extLst>
            <a:ext uri="{FF2B5EF4-FFF2-40B4-BE49-F238E27FC236}">
              <a16:creationId xmlns:a16="http://schemas.microsoft.com/office/drawing/2014/main" id="{8E56AAF5-6DCB-4EEA-9713-35D6FEC8BF46}"/>
            </a:ext>
          </a:extLst>
        </xdr:cNvPr>
        <xdr:cNvPicPr>
          <a:picLocks noChangeAspect="1"/>
        </xdr:cNvPicPr>
      </xdr:nvPicPr>
      <xdr:blipFill>
        <a:blip xmlns:r="http://schemas.openxmlformats.org/officeDocument/2006/relationships" r:embed="rId1" cstate="print"/>
        <a:stretch>
          <a:fillRect/>
        </a:stretch>
      </xdr:blipFill>
      <xdr:spPr>
        <a:xfrm>
          <a:off x="48615600" y="1524000"/>
          <a:ext cx="1083326" cy="32343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11</xdr:col>
      <xdr:colOff>831274</xdr:colOff>
      <xdr:row>2</xdr:row>
      <xdr:rowOff>95626</xdr:rowOff>
    </xdr:from>
    <xdr:ext cx="1083326" cy="323430"/>
    <xdr:pic>
      <xdr:nvPicPr>
        <xdr:cNvPr id="2" name="Picture 1">
          <a:extLst>
            <a:ext uri="{FF2B5EF4-FFF2-40B4-BE49-F238E27FC236}">
              <a16:creationId xmlns:a16="http://schemas.microsoft.com/office/drawing/2014/main" id="{D3CA695B-4209-4B29-94D8-4AAA60CF12BD}"/>
            </a:ext>
          </a:extLst>
        </xdr:cNvPr>
        <xdr:cNvPicPr>
          <a:picLocks noChangeAspect="1"/>
        </xdr:cNvPicPr>
      </xdr:nvPicPr>
      <xdr:blipFill>
        <a:blip xmlns:r="http://schemas.openxmlformats.org/officeDocument/2006/relationships" r:embed="rId1" cstate="print"/>
        <a:stretch>
          <a:fillRect/>
        </a:stretch>
      </xdr:blipFill>
      <xdr:spPr>
        <a:xfrm>
          <a:off x="12867410" y="1048126"/>
          <a:ext cx="1083326" cy="323430"/>
        </a:xfrm>
        <a:prstGeom prst="rect">
          <a:avLst/>
        </a:prstGeom>
      </xdr:spPr>
    </xdr:pic>
    <xdr:clientData/>
  </xdr:oneCellAnchor>
  <xdr:oneCellAnchor>
    <xdr:from>
      <xdr:col>36</xdr:col>
      <xdr:colOff>520139</xdr:colOff>
      <xdr:row>2</xdr:row>
      <xdr:rowOff>101269</xdr:rowOff>
    </xdr:from>
    <xdr:ext cx="1083326" cy="323430"/>
    <xdr:pic>
      <xdr:nvPicPr>
        <xdr:cNvPr id="3" name="Picture 2">
          <a:extLst>
            <a:ext uri="{FF2B5EF4-FFF2-40B4-BE49-F238E27FC236}">
              <a16:creationId xmlns:a16="http://schemas.microsoft.com/office/drawing/2014/main" id="{F811BB92-A8FC-4BFE-BA58-06DFE288738C}"/>
            </a:ext>
          </a:extLst>
        </xdr:cNvPr>
        <xdr:cNvPicPr>
          <a:picLocks noChangeAspect="1"/>
        </xdr:cNvPicPr>
      </xdr:nvPicPr>
      <xdr:blipFill>
        <a:blip xmlns:r="http://schemas.openxmlformats.org/officeDocument/2006/relationships" r:embed="rId1" cstate="print"/>
        <a:stretch>
          <a:fillRect/>
        </a:stretch>
      </xdr:blipFill>
      <xdr:spPr>
        <a:xfrm>
          <a:off x="36152298" y="1053769"/>
          <a:ext cx="1083326" cy="323430"/>
        </a:xfrm>
        <a:prstGeom prst="rect">
          <a:avLst/>
        </a:prstGeom>
      </xdr:spPr>
    </xdr:pic>
    <xdr:clientData/>
  </xdr:oneCellAnchor>
  <xdr:oneCellAnchor>
    <xdr:from>
      <xdr:col>14</xdr:col>
      <xdr:colOff>580282</xdr:colOff>
      <xdr:row>27</xdr:row>
      <xdr:rowOff>87989</xdr:rowOff>
    </xdr:from>
    <xdr:ext cx="5778750" cy="1534836"/>
    <xdr:pic>
      <xdr:nvPicPr>
        <xdr:cNvPr id="4" name="Picture 3">
          <a:extLst>
            <a:ext uri="{FF2B5EF4-FFF2-40B4-BE49-F238E27FC236}">
              <a16:creationId xmlns:a16="http://schemas.microsoft.com/office/drawing/2014/main" id="{00193E72-9BAE-4ECF-941B-B8CFE14AA379}"/>
            </a:ext>
          </a:extLst>
        </xdr:cNvPr>
        <xdr:cNvPicPr/>
      </xdr:nvPicPr>
      <xdr:blipFill>
        <a:blip xmlns:r="http://schemas.openxmlformats.org/officeDocument/2006/relationships" r:embed="rId2"/>
        <a:stretch>
          <a:fillRect/>
        </a:stretch>
      </xdr:blipFill>
      <xdr:spPr>
        <a:xfrm>
          <a:off x="14174362" y="6587849"/>
          <a:ext cx="5778750" cy="1534836"/>
        </a:xfrm>
        <a:prstGeom prst="rect">
          <a:avLst/>
        </a:prstGeom>
      </xdr:spPr>
    </xdr:pic>
    <xdr:clientData/>
  </xdr:oneCellAnchor>
  <xdr:oneCellAnchor>
    <xdr:from>
      <xdr:col>36</xdr:col>
      <xdr:colOff>22590</xdr:colOff>
      <xdr:row>0</xdr:row>
      <xdr:rowOff>147956</xdr:rowOff>
    </xdr:from>
    <xdr:ext cx="1590261" cy="629478"/>
    <xdr:pic>
      <xdr:nvPicPr>
        <xdr:cNvPr id="5" name="Picture 4">
          <a:extLst>
            <a:ext uri="{FF2B5EF4-FFF2-40B4-BE49-F238E27FC236}">
              <a16:creationId xmlns:a16="http://schemas.microsoft.com/office/drawing/2014/main" id="{2FEAE816-E7D1-4720-90C9-D6CF1348F395}"/>
            </a:ext>
          </a:extLst>
        </xdr:cNvPr>
        <xdr:cNvPicPr>
          <a:picLocks noChangeAspect="1"/>
        </xdr:cNvPicPr>
      </xdr:nvPicPr>
      <xdr:blipFill>
        <a:blip xmlns:r="http://schemas.openxmlformats.org/officeDocument/2006/relationships" r:embed="rId1" cstate="print"/>
        <a:stretch>
          <a:fillRect/>
        </a:stretch>
      </xdr:blipFill>
      <xdr:spPr>
        <a:xfrm>
          <a:off x="35654749" y="147956"/>
          <a:ext cx="1590261" cy="629478"/>
        </a:xfrm>
        <a:prstGeom prst="rect">
          <a:avLst/>
        </a:prstGeom>
      </xdr:spPr>
    </xdr:pic>
    <xdr:clientData/>
  </xdr:oneCellAnchor>
  <xdr:oneCellAnchor>
    <xdr:from>
      <xdr:col>25</xdr:col>
      <xdr:colOff>406977</xdr:colOff>
      <xdr:row>2</xdr:row>
      <xdr:rowOff>95626</xdr:rowOff>
    </xdr:from>
    <xdr:ext cx="1083326" cy="323430"/>
    <xdr:pic>
      <xdr:nvPicPr>
        <xdr:cNvPr id="6" name="Picture 5">
          <a:extLst>
            <a:ext uri="{FF2B5EF4-FFF2-40B4-BE49-F238E27FC236}">
              <a16:creationId xmlns:a16="http://schemas.microsoft.com/office/drawing/2014/main" id="{AD0F5A1B-81DB-4BAA-AEAA-FFFE20AC8033}"/>
            </a:ext>
          </a:extLst>
        </xdr:cNvPr>
        <xdr:cNvPicPr>
          <a:picLocks noChangeAspect="1"/>
        </xdr:cNvPicPr>
      </xdr:nvPicPr>
      <xdr:blipFill>
        <a:blip xmlns:r="http://schemas.openxmlformats.org/officeDocument/2006/relationships" r:embed="rId1" cstate="print"/>
        <a:stretch>
          <a:fillRect/>
        </a:stretch>
      </xdr:blipFill>
      <xdr:spPr>
        <a:xfrm>
          <a:off x="23305077" y="1048126"/>
          <a:ext cx="1083326" cy="32343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39</xdr:col>
      <xdr:colOff>937260</xdr:colOff>
      <xdr:row>2</xdr:row>
      <xdr:rowOff>571500</xdr:rowOff>
    </xdr:from>
    <xdr:ext cx="1083326" cy="323430"/>
    <xdr:pic>
      <xdr:nvPicPr>
        <xdr:cNvPr id="2" name="Picture 1">
          <a:extLst>
            <a:ext uri="{FF2B5EF4-FFF2-40B4-BE49-F238E27FC236}">
              <a16:creationId xmlns:a16="http://schemas.microsoft.com/office/drawing/2014/main" id="{2FFEF480-BAED-4A38-ACF2-A19C88BA6149}"/>
            </a:ext>
          </a:extLst>
        </xdr:cNvPr>
        <xdr:cNvPicPr>
          <a:picLocks noChangeAspect="1"/>
        </xdr:cNvPicPr>
      </xdr:nvPicPr>
      <xdr:blipFill>
        <a:blip xmlns:r="http://schemas.openxmlformats.org/officeDocument/2006/relationships" r:embed="rId1" cstate="print"/>
        <a:stretch>
          <a:fillRect/>
        </a:stretch>
      </xdr:blipFill>
      <xdr:spPr>
        <a:xfrm>
          <a:off x="59024520" y="1661160"/>
          <a:ext cx="1083326" cy="323430"/>
        </a:xfrm>
        <a:prstGeom prst="rect">
          <a:avLst/>
        </a:prstGeom>
      </xdr:spPr>
    </xdr:pic>
    <xdr:clientData/>
  </xdr:oneCellAnchor>
  <xdr:oneCellAnchor>
    <xdr:from>
      <xdr:col>0</xdr:col>
      <xdr:colOff>243840</xdr:colOff>
      <xdr:row>1</xdr:row>
      <xdr:rowOff>205740</xdr:rowOff>
    </xdr:from>
    <xdr:ext cx="2232000" cy="468000"/>
    <xdr:pic>
      <xdr:nvPicPr>
        <xdr:cNvPr id="3" name="Picture 2">
          <a:extLst>
            <a:ext uri="{FF2B5EF4-FFF2-40B4-BE49-F238E27FC236}">
              <a16:creationId xmlns:a16="http://schemas.microsoft.com/office/drawing/2014/main" id="{97D51ED5-C734-4CC1-8909-6C0A75514C89}"/>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oneCellAnchor>
    <xdr:from>
      <xdr:col>24</xdr:col>
      <xdr:colOff>129540</xdr:colOff>
      <xdr:row>2</xdr:row>
      <xdr:rowOff>342900</xdr:rowOff>
    </xdr:from>
    <xdr:ext cx="1083326" cy="323430"/>
    <xdr:pic>
      <xdr:nvPicPr>
        <xdr:cNvPr id="4" name="Picture 3">
          <a:extLst>
            <a:ext uri="{FF2B5EF4-FFF2-40B4-BE49-F238E27FC236}">
              <a16:creationId xmlns:a16="http://schemas.microsoft.com/office/drawing/2014/main" id="{7838CA34-1493-4E06-9569-F34630A617BE}"/>
            </a:ext>
          </a:extLst>
        </xdr:cNvPr>
        <xdr:cNvPicPr>
          <a:picLocks noChangeAspect="1"/>
        </xdr:cNvPicPr>
      </xdr:nvPicPr>
      <xdr:blipFill>
        <a:blip xmlns:r="http://schemas.openxmlformats.org/officeDocument/2006/relationships" r:embed="rId1" cstate="print"/>
        <a:stretch>
          <a:fillRect/>
        </a:stretch>
      </xdr:blipFill>
      <xdr:spPr>
        <a:xfrm>
          <a:off x="36842700" y="1432560"/>
          <a:ext cx="1083326" cy="323430"/>
        </a:xfrm>
        <a:prstGeom prst="rect">
          <a:avLst/>
        </a:prstGeom>
      </xdr:spPr>
    </xdr:pic>
    <xdr:clientData/>
  </xdr:oneCellAnchor>
  <xdr:oneCellAnchor>
    <xdr:from>
      <xdr:col>33</xdr:col>
      <xdr:colOff>0</xdr:colOff>
      <xdr:row>2</xdr:row>
      <xdr:rowOff>472440</xdr:rowOff>
    </xdr:from>
    <xdr:ext cx="1083326" cy="323430"/>
    <xdr:pic>
      <xdr:nvPicPr>
        <xdr:cNvPr id="5" name="Picture 4">
          <a:extLst>
            <a:ext uri="{FF2B5EF4-FFF2-40B4-BE49-F238E27FC236}">
              <a16:creationId xmlns:a16="http://schemas.microsoft.com/office/drawing/2014/main" id="{F086F57A-B105-4770-8E6A-8826E083E768}"/>
            </a:ext>
          </a:extLst>
        </xdr:cNvPr>
        <xdr:cNvPicPr>
          <a:picLocks noChangeAspect="1"/>
        </xdr:cNvPicPr>
      </xdr:nvPicPr>
      <xdr:blipFill>
        <a:blip xmlns:r="http://schemas.openxmlformats.org/officeDocument/2006/relationships" r:embed="rId1" cstate="print"/>
        <a:stretch>
          <a:fillRect/>
        </a:stretch>
      </xdr:blipFill>
      <xdr:spPr>
        <a:xfrm>
          <a:off x="49537620" y="1562100"/>
          <a:ext cx="1083326" cy="32343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41</xdr:col>
      <xdr:colOff>830580</xdr:colOff>
      <xdr:row>2</xdr:row>
      <xdr:rowOff>533400</xdr:rowOff>
    </xdr:from>
    <xdr:ext cx="1083326" cy="323430"/>
    <xdr:pic>
      <xdr:nvPicPr>
        <xdr:cNvPr id="6" name="Picture 5">
          <a:extLst>
            <a:ext uri="{FF2B5EF4-FFF2-40B4-BE49-F238E27FC236}">
              <a16:creationId xmlns:a16="http://schemas.microsoft.com/office/drawing/2014/main" id="{22E4149D-99CC-439C-BAEC-8530811735BF}"/>
            </a:ext>
          </a:extLst>
        </xdr:cNvPr>
        <xdr:cNvPicPr>
          <a:picLocks noChangeAspect="1"/>
        </xdr:cNvPicPr>
      </xdr:nvPicPr>
      <xdr:blipFill>
        <a:blip xmlns:r="http://schemas.openxmlformats.org/officeDocument/2006/relationships" r:embed="rId1" cstate="print"/>
        <a:stretch>
          <a:fillRect/>
        </a:stretch>
      </xdr:blipFill>
      <xdr:spPr>
        <a:xfrm>
          <a:off x="61379100" y="1623060"/>
          <a:ext cx="1083326" cy="323430"/>
        </a:xfrm>
        <a:prstGeom prst="rect">
          <a:avLst/>
        </a:prstGeom>
      </xdr:spPr>
    </xdr:pic>
    <xdr:clientData/>
  </xdr:oneCellAnchor>
  <xdr:oneCellAnchor>
    <xdr:from>
      <xdr:col>0</xdr:col>
      <xdr:colOff>243840</xdr:colOff>
      <xdr:row>1</xdr:row>
      <xdr:rowOff>205740</xdr:rowOff>
    </xdr:from>
    <xdr:ext cx="2232000" cy="468000"/>
    <xdr:pic>
      <xdr:nvPicPr>
        <xdr:cNvPr id="7" name="Picture 6">
          <a:extLst>
            <a:ext uri="{FF2B5EF4-FFF2-40B4-BE49-F238E27FC236}">
              <a16:creationId xmlns:a16="http://schemas.microsoft.com/office/drawing/2014/main" id="{8D94CB4B-EBF5-48D6-A28C-2309461972BC}"/>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oneCellAnchor>
    <xdr:from>
      <xdr:col>6</xdr:col>
      <xdr:colOff>518160</xdr:colOff>
      <xdr:row>2</xdr:row>
      <xdr:rowOff>419100</xdr:rowOff>
    </xdr:from>
    <xdr:ext cx="1083326" cy="323430"/>
    <xdr:pic>
      <xdr:nvPicPr>
        <xdr:cNvPr id="8" name="Picture 7">
          <a:extLst>
            <a:ext uri="{FF2B5EF4-FFF2-40B4-BE49-F238E27FC236}">
              <a16:creationId xmlns:a16="http://schemas.microsoft.com/office/drawing/2014/main" id="{00F6B084-7C5A-46E6-864B-F78AA11B3175}"/>
            </a:ext>
          </a:extLst>
        </xdr:cNvPr>
        <xdr:cNvPicPr>
          <a:picLocks noChangeAspect="1"/>
        </xdr:cNvPicPr>
      </xdr:nvPicPr>
      <xdr:blipFill>
        <a:blip xmlns:r="http://schemas.openxmlformats.org/officeDocument/2006/relationships" r:embed="rId1" cstate="print"/>
        <a:stretch>
          <a:fillRect/>
        </a:stretch>
      </xdr:blipFill>
      <xdr:spPr>
        <a:xfrm>
          <a:off x="11193780" y="1508760"/>
          <a:ext cx="1083326" cy="323430"/>
        </a:xfrm>
        <a:prstGeom prst="rect">
          <a:avLst/>
        </a:prstGeom>
      </xdr:spPr>
    </xdr:pic>
    <xdr:clientData/>
  </xdr:oneCellAnchor>
  <xdr:oneCellAnchor>
    <xdr:from>
      <xdr:col>27</xdr:col>
      <xdr:colOff>213360</xdr:colOff>
      <xdr:row>2</xdr:row>
      <xdr:rowOff>449580</xdr:rowOff>
    </xdr:from>
    <xdr:ext cx="1083326" cy="323430"/>
    <xdr:pic>
      <xdr:nvPicPr>
        <xdr:cNvPr id="9" name="Picture 8">
          <a:extLst>
            <a:ext uri="{FF2B5EF4-FFF2-40B4-BE49-F238E27FC236}">
              <a16:creationId xmlns:a16="http://schemas.microsoft.com/office/drawing/2014/main" id="{E418F5B9-CFC2-4802-9FDD-6B373267EBFF}"/>
            </a:ext>
          </a:extLst>
        </xdr:cNvPr>
        <xdr:cNvPicPr>
          <a:picLocks noChangeAspect="1"/>
        </xdr:cNvPicPr>
      </xdr:nvPicPr>
      <xdr:blipFill>
        <a:blip xmlns:r="http://schemas.openxmlformats.org/officeDocument/2006/relationships" r:embed="rId1" cstate="print"/>
        <a:stretch>
          <a:fillRect/>
        </a:stretch>
      </xdr:blipFill>
      <xdr:spPr>
        <a:xfrm>
          <a:off x="40812720" y="1539240"/>
          <a:ext cx="1083326" cy="32343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40</xdr:col>
      <xdr:colOff>1158240</xdr:colOff>
      <xdr:row>2</xdr:row>
      <xdr:rowOff>220980</xdr:rowOff>
    </xdr:from>
    <xdr:ext cx="1083326" cy="323430"/>
    <xdr:pic>
      <xdr:nvPicPr>
        <xdr:cNvPr id="2" name="Picture 1">
          <a:extLst>
            <a:ext uri="{FF2B5EF4-FFF2-40B4-BE49-F238E27FC236}">
              <a16:creationId xmlns:a16="http://schemas.microsoft.com/office/drawing/2014/main" id="{6D907EFB-38DB-4CF9-97CC-8716C2D1A74D}"/>
            </a:ext>
          </a:extLst>
        </xdr:cNvPr>
        <xdr:cNvPicPr>
          <a:picLocks noChangeAspect="1"/>
        </xdr:cNvPicPr>
      </xdr:nvPicPr>
      <xdr:blipFill>
        <a:blip xmlns:r="http://schemas.openxmlformats.org/officeDocument/2006/relationships" r:embed="rId1" cstate="print"/>
        <a:stretch>
          <a:fillRect/>
        </a:stretch>
      </xdr:blipFill>
      <xdr:spPr>
        <a:xfrm>
          <a:off x="61516260" y="1310640"/>
          <a:ext cx="1083326" cy="323430"/>
        </a:xfrm>
        <a:prstGeom prst="rect">
          <a:avLst/>
        </a:prstGeom>
      </xdr:spPr>
    </xdr:pic>
    <xdr:clientData/>
  </xdr:oneCellAnchor>
  <xdr:oneCellAnchor>
    <xdr:from>
      <xdr:col>0</xdr:col>
      <xdr:colOff>243840</xdr:colOff>
      <xdr:row>1</xdr:row>
      <xdr:rowOff>205740</xdr:rowOff>
    </xdr:from>
    <xdr:ext cx="2232000" cy="468000"/>
    <xdr:pic>
      <xdr:nvPicPr>
        <xdr:cNvPr id="3" name="Picture 2">
          <a:extLst>
            <a:ext uri="{FF2B5EF4-FFF2-40B4-BE49-F238E27FC236}">
              <a16:creationId xmlns:a16="http://schemas.microsoft.com/office/drawing/2014/main" id="{84E650E6-99D2-4C83-A3E5-96CB14B81ED9}"/>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oneCellAnchor>
    <xdr:from>
      <xdr:col>6</xdr:col>
      <xdr:colOff>899160</xdr:colOff>
      <xdr:row>2</xdr:row>
      <xdr:rowOff>106680</xdr:rowOff>
    </xdr:from>
    <xdr:ext cx="1083326" cy="323430"/>
    <xdr:pic>
      <xdr:nvPicPr>
        <xdr:cNvPr id="4" name="Picture 3">
          <a:extLst>
            <a:ext uri="{FF2B5EF4-FFF2-40B4-BE49-F238E27FC236}">
              <a16:creationId xmlns:a16="http://schemas.microsoft.com/office/drawing/2014/main" id="{0421F22F-8754-41C0-9CB7-2DFB5524924A}"/>
            </a:ext>
          </a:extLst>
        </xdr:cNvPr>
        <xdr:cNvPicPr>
          <a:picLocks noChangeAspect="1"/>
        </xdr:cNvPicPr>
      </xdr:nvPicPr>
      <xdr:blipFill>
        <a:blip xmlns:r="http://schemas.openxmlformats.org/officeDocument/2006/relationships" r:embed="rId1" cstate="print"/>
        <a:stretch>
          <a:fillRect/>
        </a:stretch>
      </xdr:blipFill>
      <xdr:spPr>
        <a:xfrm>
          <a:off x="12809220" y="1196340"/>
          <a:ext cx="1083326" cy="323430"/>
        </a:xfrm>
        <a:prstGeom prst="rect">
          <a:avLst/>
        </a:prstGeom>
      </xdr:spPr>
    </xdr:pic>
    <xdr:clientData/>
  </xdr:oneCellAnchor>
  <xdr:oneCellAnchor>
    <xdr:from>
      <xdr:col>23</xdr:col>
      <xdr:colOff>731520</xdr:colOff>
      <xdr:row>2</xdr:row>
      <xdr:rowOff>137160</xdr:rowOff>
    </xdr:from>
    <xdr:ext cx="1083326" cy="323430"/>
    <xdr:pic>
      <xdr:nvPicPr>
        <xdr:cNvPr id="5" name="Picture 4">
          <a:extLst>
            <a:ext uri="{FF2B5EF4-FFF2-40B4-BE49-F238E27FC236}">
              <a16:creationId xmlns:a16="http://schemas.microsoft.com/office/drawing/2014/main" id="{7AF4F088-63A0-45AF-96DB-F978EDC576D9}"/>
            </a:ext>
          </a:extLst>
        </xdr:cNvPr>
        <xdr:cNvPicPr>
          <a:picLocks noChangeAspect="1"/>
        </xdr:cNvPicPr>
      </xdr:nvPicPr>
      <xdr:blipFill>
        <a:blip xmlns:r="http://schemas.openxmlformats.org/officeDocument/2006/relationships" r:embed="rId1" cstate="print"/>
        <a:stretch>
          <a:fillRect/>
        </a:stretch>
      </xdr:blipFill>
      <xdr:spPr>
        <a:xfrm>
          <a:off x="36865560" y="1226820"/>
          <a:ext cx="1083326" cy="32343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40</xdr:col>
      <xdr:colOff>944880</xdr:colOff>
      <xdr:row>2</xdr:row>
      <xdr:rowOff>426720</xdr:rowOff>
    </xdr:from>
    <xdr:ext cx="1083326" cy="323430"/>
    <xdr:pic>
      <xdr:nvPicPr>
        <xdr:cNvPr id="2" name="Picture 1">
          <a:extLst>
            <a:ext uri="{FF2B5EF4-FFF2-40B4-BE49-F238E27FC236}">
              <a16:creationId xmlns:a16="http://schemas.microsoft.com/office/drawing/2014/main" id="{43820DDB-3A77-4740-9DEC-51ED5DC695DC}"/>
            </a:ext>
          </a:extLst>
        </xdr:cNvPr>
        <xdr:cNvPicPr>
          <a:picLocks noChangeAspect="1"/>
        </xdr:cNvPicPr>
      </xdr:nvPicPr>
      <xdr:blipFill>
        <a:blip xmlns:r="http://schemas.openxmlformats.org/officeDocument/2006/relationships" r:embed="rId1" cstate="print"/>
        <a:stretch>
          <a:fillRect/>
        </a:stretch>
      </xdr:blipFill>
      <xdr:spPr>
        <a:xfrm>
          <a:off x="61729620" y="1516380"/>
          <a:ext cx="1083326" cy="323430"/>
        </a:xfrm>
        <a:prstGeom prst="rect">
          <a:avLst/>
        </a:prstGeom>
      </xdr:spPr>
    </xdr:pic>
    <xdr:clientData/>
  </xdr:oneCellAnchor>
  <xdr:oneCellAnchor>
    <xdr:from>
      <xdr:col>0</xdr:col>
      <xdr:colOff>243840</xdr:colOff>
      <xdr:row>1</xdr:row>
      <xdr:rowOff>205740</xdr:rowOff>
    </xdr:from>
    <xdr:ext cx="2232000" cy="468000"/>
    <xdr:pic>
      <xdr:nvPicPr>
        <xdr:cNvPr id="3" name="Picture 2">
          <a:extLst>
            <a:ext uri="{FF2B5EF4-FFF2-40B4-BE49-F238E27FC236}">
              <a16:creationId xmlns:a16="http://schemas.microsoft.com/office/drawing/2014/main" id="{C720C8FB-7029-4706-9933-E1E1BA50086B}"/>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oneCellAnchor>
    <xdr:from>
      <xdr:col>6</xdr:col>
      <xdr:colOff>518160</xdr:colOff>
      <xdr:row>2</xdr:row>
      <xdr:rowOff>487680</xdr:rowOff>
    </xdr:from>
    <xdr:ext cx="1083326" cy="323430"/>
    <xdr:pic>
      <xdr:nvPicPr>
        <xdr:cNvPr id="4" name="Picture 3">
          <a:extLst>
            <a:ext uri="{FF2B5EF4-FFF2-40B4-BE49-F238E27FC236}">
              <a16:creationId xmlns:a16="http://schemas.microsoft.com/office/drawing/2014/main" id="{AAF5E272-3B36-4D34-B05D-A2175C825F36}"/>
            </a:ext>
          </a:extLst>
        </xdr:cNvPr>
        <xdr:cNvPicPr>
          <a:picLocks noChangeAspect="1"/>
        </xdr:cNvPicPr>
      </xdr:nvPicPr>
      <xdr:blipFill>
        <a:blip xmlns:r="http://schemas.openxmlformats.org/officeDocument/2006/relationships" r:embed="rId1" cstate="print"/>
        <a:stretch>
          <a:fillRect/>
        </a:stretch>
      </xdr:blipFill>
      <xdr:spPr>
        <a:xfrm>
          <a:off x="11049000" y="1577340"/>
          <a:ext cx="1083326" cy="323430"/>
        </a:xfrm>
        <a:prstGeom prst="rect">
          <a:avLst/>
        </a:prstGeom>
      </xdr:spPr>
    </xdr:pic>
    <xdr:clientData/>
  </xdr:oneCellAnchor>
  <xdr:oneCellAnchor>
    <xdr:from>
      <xdr:col>32</xdr:col>
      <xdr:colOff>1295400</xdr:colOff>
      <xdr:row>2</xdr:row>
      <xdr:rowOff>381000</xdr:rowOff>
    </xdr:from>
    <xdr:ext cx="1083326" cy="323430"/>
    <xdr:pic>
      <xdr:nvPicPr>
        <xdr:cNvPr id="5" name="Picture 4">
          <a:extLst>
            <a:ext uri="{FF2B5EF4-FFF2-40B4-BE49-F238E27FC236}">
              <a16:creationId xmlns:a16="http://schemas.microsoft.com/office/drawing/2014/main" id="{7482AF64-99CD-461F-BB1B-F1E734D55A9D}"/>
            </a:ext>
          </a:extLst>
        </xdr:cNvPr>
        <xdr:cNvPicPr>
          <a:picLocks noChangeAspect="1"/>
        </xdr:cNvPicPr>
      </xdr:nvPicPr>
      <xdr:blipFill>
        <a:blip xmlns:r="http://schemas.openxmlformats.org/officeDocument/2006/relationships" r:embed="rId1" cstate="print"/>
        <a:stretch>
          <a:fillRect/>
        </a:stretch>
      </xdr:blipFill>
      <xdr:spPr>
        <a:xfrm>
          <a:off x="8976360" y="1470660"/>
          <a:ext cx="1083326" cy="32343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40</xdr:col>
      <xdr:colOff>1272540</xdr:colOff>
      <xdr:row>2</xdr:row>
      <xdr:rowOff>533400</xdr:rowOff>
    </xdr:from>
    <xdr:ext cx="1083326" cy="323430"/>
    <xdr:pic>
      <xdr:nvPicPr>
        <xdr:cNvPr id="2" name="Picture 1">
          <a:extLst>
            <a:ext uri="{FF2B5EF4-FFF2-40B4-BE49-F238E27FC236}">
              <a16:creationId xmlns:a16="http://schemas.microsoft.com/office/drawing/2014/main" id="{477E1C1A-9C4D-49AE-9B69-A9469D7D8935}"/>
            </a:ext>
          </a:extLst>
        </xdr:cNvPr>
        <xdr:cNvPicPr>
          <a:picLocks noChangeAspect="1"/>
        </xdr:cNvPicPr>
      </xdr:nvPicPr>
      <xdr:blipFill>
        <a:blip xmlns:r="http://schemas.openxmlformats.org/officeDocument/2006/relationships" r:embed="rId1" cstate="print"/>
        <a:stretch>
          <a:fillRect/>
        </a:stretch>
      </xdr:blipFill>
      <xdr:spPr>
        <a:xfrm>
          <a:off x="62110620" y="1912620"/>
          <a:ext cx="1083326" cy="323430"/>
        </a:xfrm>
        <a:prstGeom prst="rect">
          <a:avLst/>
        </a:prstGeom>
      </xdr:spPr>
    </xdr:pic>
    <xdr:clientData/>
  </xdr:oneCellAnchor>
  <xdr:oneCellAnchor>
    <xdr:from>
      <xdr:col>0</xdr:col>
      <xdr:colOff>243840</xdr:colOff>
      <xdr:row>1</xdr:row>
      <xdr:rowOff>205740</xdr:rowOff>
    </xdr:from>
    <xdr:ext cx="2232000" cy="468000"/>
    <xdr:pic>
      <xdr:nvPicPr>
        <xdr:cNvPr id="3" name="Picture 2">
          <a:extLst>
            <a:ext uri="{FF2B5EF4-FFF2-40B4-BE49-F238E27FC236}">
              <a16:creationId xmlns:a16="http://schemas.microsoft.com/office/drawing/2014/main" id="{209EEB59-ADEE-4410-B90F-69F0A10D3425}"/>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oneCellAnchor>
    <xdr:from>
      <xdr:col>30</xdr:col>
      <xdr:colOff>213360</xdr:colOff>
      <xdr:row>2</xdr:row>
      <xdr:rowOff>480060</xdr:rowOff>
    </xdr:from>
    <xdr:ext cx="1083326" cy="323430"/>
    <xdr:pic>
      <xdr:nvPicPr>
        <xdr:cNvPr id="4" name="Picture 3">
          <a:extLst>
            <a:ext uri="{FF2B5EF4-FFF2-40B4-BE49-F238E27FC236}">
              <a16:creationId xmlns:a16="http://schemas.microsoft.com/office/drawing/2014/main" id="{7AC770B4-5B98-4D66-971E-ED49CC8B2B82}"/>
            </a:ext>
          </a:extLst>
        </xdr:cNvPr>
        <xdr:cNvPicPr>
          <a:picLocks noChangeAspect="1"/>
        </xdr:cNvPicPr>
      </xdr:nvPicPr>
      <xdr:blipFill>
        <a:blip xmlns:r="http://schemas.openxmlformats.org/officeDocument/2006/relationships" r:embed="rId1" cstate="print"/>
        <a:stretch>
          <a:fillRect/>
        </a:stretch>
      </xdr:blipFill>
      <xdr:spPr>
        <a:xfrm>
          <a:off x="46802040" y="1859280"/>
          <a:ext cx="1083326" cy="323430"/>
        </a:xfrm>
        <a:prstGeom prst="rect">
          <a:avLst/>
        </a:prstGeom>
      </xdr:spPr>
    </xdr:pic>
    <xdr:clientData/>
  </xdr:oneCellAnchor>
  <xdr:oneCellAnchor>
    <xdr:from>
      <xdr:col>5</xdr:col>
      <xdr:colOff>792480</xdr:colOff>
      <xdr:row>2</xdr:row>
      <xdr:rowOff>495300</xdr:rowOff>
    </xdr:from>
    <xdr:ext cx="1083326" cy="323430"/>
    <xdr:pic>
      <xdr:nvPicPr>
        <xdr:cNvPr id="5" name="Picture 4">
          <a:extLst>
            <a:ext uri="{FF2B5EF4-FFF2-40B4-BE49-F238E27FC236}">
              <a16:creationId xmlns:a16="http://schemas.microsoft.com/office/drawing/2014/main" id="{71CB17C3-87CE-412C-8877-99A1E149502E}"/>
            </a:ext>
          </a:extLst>
        </xdr:cNvPr>
        <xdr:cNvPicPr>
          <a:picLocks noChangeAspect="1"/>
        </xdr:cNvPicPr>
      </xdr:nvPicPr>
      <xdr:blipFill>
        <a:blip xmlns:r="http://schemas.openxmlformats.org/officeDocument/2006/relationships" r:embed="rId1" cstate="print"/>
        <a:stretch>
          <a:fillRect/>
        </a:stretch>
      </xdr:blipFill>
      <xdr:spPr>
        <a:xfrm>
          <a:off x="11757660" y="1874520"/>
          <a:ext cx="1083326" cy="323430"/>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40</xdr:col>
      <xdr:colOff>563880</xdr:colOff>
      <xdr:row>2</xdr:row>
      <xdr:rowOff>220980</xdr:rowOff>
    </xdr:from>
    <xdr:ext cx="1083326" cy="323430"/>
    <xdr:pic>
      <xdr:nvPicPr>
        <xdr:cNvPr id="2" name="Picture 1">
          <a:extLst>
            <a:ext uri="{FF2B5EF4-FFF2-40B4-BE49-F238E27FC236}">
              <a16:creationId xmlns:a16="http://schemas.microsoft.com/office/drawing/2014/main" id="{0DD7302C-A4E1-488D-AD55-9EA08A760CB1}"/>
            </a:ext>
          </a:extLst>
        </xdr:cNvPr>
        <xdr:cNvPicPr>
          <a:picLocks noChangeAspect="1"/>
        </xdr:cNvPicPr>
      </xdr:nvPicPr>
      <xdr:blipFill>
        <a:blip xmlns:r="http://schemas.openxmlformats.org/officeDocument/2006/relationships" r:embed="rId1" cstate="print"/>
        <a:stretch>
          <a:fillRect/>
        </a:stretch>
      </xdr:blipFill>
      <xdr:spPr>
        <a:xfrm>
          <a:off x="61569600" y="1310640"/>
          <a:ext cx="1083326" cy="323430"/>
        </a:xfrm>
        <a:prstGeom prst="rect">
          <a:avLst/>
        </a:prstGeom>
      </xdr:spPr>
    </xdr:pic>
    <xdr:clientData/>
  </xdr:oneCellAnchor>
  <xdr:oneCellAnchor>
    <xdr:from>
      <xdr:col>0</xdr:col>
      <xdr:colOff>243840</xdr:colOff>
      <xdr:row>1</xdr:row>
      <xdr:rowOff>205740</xdr:rowOff>
    </xdr:from>
    <xdr:ext cx="2232000" cy="468000"/>
    <xdr:pic>
      <xdr:nvPicPr>
        <xdr:cNvPr id="3" name="Picture 2">
          <a:extLst>
            <a:ext uri="{FF2B5EF4-FFF2-40B4-BE49-F238E27FC236}">
              <a16:creationId xmlns:a16="http://schemas.microsoft.com/office/drawing/2014/main" id="{2B9C6CEE-5CA3-4C0B-8073-1BCBF6005B2A}"/>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oneCellAnchor>
    <xdr:from>
      <xdr:col>10</xdr:col>
      <xdr:colOff>220980</xdr:colOff>
      <xdr:row>2</xdr:row>
      <xdr:rowOff>236220</xdr:rowOff>
    </xdr:from>
    <xdr:ext cx="1083326" cy="323430"/>
    <xdr:pic>
      <xdr:nvPicPr>
        <xdr:cNvPr id="4" name="Picture 3">
          <a:extLst>
            <a:ext uri="{FF2B5EF4-FFF2-40B4-BE49-F238E27FC236}">
              <a16:creationId xmlns:a16="http://schemas.microsoft.com/office/drawing/2014/main" id="{7F43298B-CF81-432F-B650-AF83141FEBFE}"/>
            </a:ext>
          </a:extLst>
        </xdr:cNvPr>
        <xdr:cNvPicPr>
          <a:picLocks noChangeAspect="1"/>
        </xdr:cNvPicPr>
      </xdr:nvPicPr>
      <xdr:blipFill>
        <a:blip xmlns:r="http://schemas.openxmlformats.org/officeDocument/2006/relationships" r:embed="rId1" cstate="print"/>
        <a:stretch>
          <a:fillRect/>
        </a:stretch>
      </xdr:blipFill>
      <xdr:spPr>
        <a:xfrm>
          <a:off x="5654040" y="1562100"/>
          <a:ext cx="1083326" cy="323430"/>
        </a:xfrm>
        <a:prstGeom prst="rect">
          <a:avLst/>
        </a:prstGeom>
      </xdr:spPr>
    </xdr:pic>
    <xdr:clientData/>
  </xdr:oneCellAnchor>
  <xdr:oneCellAnchor>
    <xdr:from>
      <xdr:col>31</xdr:col>
      <xdr:colOff>1295400</xdr:colOff>
      <xdr:row>2</xdr:row>
      <xdr:rowOff>236220</xdr:rowOff>
    </xdr:from>
    <xdr:ext cx="1083326" cy="323430"/>
    <xdr:pic>
      <xdr:nvPicPr>
        <xdr:cNvPr id="5" name="Picture 4">
          <a:extLst>
            <a:ext uri="{FF2B5EF4-FFF2-40B4-BE49-F238E27FC236}">
              <a16:creationId xmlns:a16="http://schemas.microsoft.com/office/drawing/2014/main" id="{B7A09D1B-48CE-4E25-AF62-47F8E0C5EBCC}"/>
            </a:ext>
          </a:extLst>
        </xdr:cNvPr>
        <xdr:cNvPicPr>
          <a:picLocks noChangeAspect="1"/>
        </xdr:cNvPicPr>
      </xdr:nvPicPr>
      <xdr:blipFill>
        <a:blip xmlns:r="http://schemas.openxmlformats.org/officeDocument/2006/relationships" r:embed="rId1" cstate="print"/>
        <a:stretch>
          <a:fillRect/>
        </a:stretch>
      </xdr:blipFill>
      <xdr:spPr>
        <a:xfrm>
          <a:off x="8153400" y="1562100"/>
          <a:ext cx="1083326" cy="323430"/>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40</xdr:col>
      <xdr:colOff>883920</xdr:colOff>
      <xdr:row>2</xdr:row>
      <xdr:rowOff>434340</xdr:rowOff>
    </xdr:from>
    <xdr:ext cx="1083326" cy="323430"/>
    <xdr:pic>
      <xdr:nvPicPr>
        <xdr:cNvPr id="2" name="Picture 1">
          <a:extLst>
            <a:ext uri="{FF2B5EF4-FFF2-40B4-BE49-F238E27FC236}">
              <a16:creationId xmlns:a16="http://schemas.microsoft.com/office/drawing/2014/main" id="{EBFCD646-55D9-41C7-B006-849FE55D04D7}"/>
            </a:ext>
          </a:extLst>
        </xdr:cNvPr>
        <xdr:cNvPicPr>
          <a:picLocks noChangeAspect="1"/>
        </xdr:cNvPicPr>
      </xdr:nvPicPr>
      <xdr:blipFill>
        <a:blip xmlns:r="http://schemas.openxmlformats.org/officeDocument/2006/relationships" r:embed="rId1" cstate="print"/>
        <a:stretch>
          <a:fillRect/>
        </a:stretch>
      </xdr:blipFill>
      <xdr:spPr>
        <a:xfrm>
          <a:off x="61371480" y="1524000"/>
          <a:ext cx="1083326" cy="323430"/>
        </a:xfrm>
        <a:prstGeom prst="rect">
          <a:avLst/>
        </a:prstGeom>
      </xdr:spPr>
    </xdr:pic>
    <xdr:clientData/>
  </xdr:oneCellAnchor>
  <xdr:oneCellAnchor>
    <xdr:from>
      <xdr:col>0</xdr:col>
      <xdr:colOff>243840</xdr:colOff>
      <xdr:row>1</xdr:row>
      <xdr:rowOff>205740</xdr:rowOff>
    </xdr:from>
    <xdr:ext cx="2232000" cy="468000"/>
    <xdr:pic>
      <xdr:nvPicPr>
        <xdr:cNvPr id="3" name="Picture 2">
          <a:extLst>
            <a:ext uri="{FF2B5EF4-FFF2-40B4-BE49-F238E27FC236}">
              <a16:creationId xmlns:a16="http://schemas.microsoft.com/office/drawing/2014/main" id="{6081DD59-C085-4642-8989-66AB480A5BB5}"/>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oneCellAnchor>
    <xdr:from>
      <xdr:col>6</xdr:col>
      <xdr:colOff>640080</xdr:colOff>
      <xdr:row>2</xdr:row>
      <xdr:rowOff>495300</xdr:rowOff>
    </xdr:from>
    <xdr:ext cx="1083326" cy="323430"/>
    <xdr:pic>
      <xdr:nvPicPr>
        <xdr:cNvPr id="4" name="Picture 3">
          <a:extLst>
            <a:ext uri="{FF2B5EF4-FFF2-40B4-BE49-F238E27FC236}">
              <a16:creationId xmlns:a16="http://schemas.microsoft.com/office/drawing/2014/main" id="{75B29742-1D19-4DF0-8A6B-475110E05AE3}"/>
            </a:ext>
          </a:extLst>
        </xdr:cNvPr>
        <xdr:cNvPicPr>
          <a:picLocks noChangeAspect="1"/>
        </xdr:cNvPicPr>
      </xdr:nvPicPr>
      <xdr:blipFill>
        <a:blip xmlns:r="http://schemas.openxmlformats.org/officeDocument/2006/relationships" r:embed="rId1" cstate="print"/>
        <a:stretch>
          <a:fillRect/>
        </a:stretch>
      </xdr:blipFill>
      <xdr:spPr>
        <a:xfrm>
          <a:off x="11170920" y="1584960"/>
          <a:ext cx="1083326" cy="323430"/>
        </a:xfrm>
        <a:prstGeom prst="rect">
          <a:avLst/>
        </a:prstGeom>
      </xdr:spPr>
    </xdr:pic>
    <xdr:clientData/>
  </xdr:oneCellAnchor>
  <xdr:oneCellAnchor>
    <xdr:from>
      <xdr:col>23</xdr:col>
      <xdr:colOff>563880</xdr:colOff>
      <xdr:row>2</xdr:row>
      <xdr:rowOff>464820</xdr:rowOff>
    </xdr:from>
    <xdr:ext cx="1083326" cy="323430"/>
    <xdr:pic>
      <xdr:nvPicPr>
        <xdr:cNvPr id="5" name="Picture 4">
          <a:extLst>
            <a:ext uri="{FF2B5EF4-FFF2-40B4-BE49-F238E27FC236}">
              <a16:creationId xmlns:a16="http://schemas.microsoft.com/office/drawing/2014/main" id="{E7AD0AF3-3F7A-4310-97EE-72F6AB439E55}"/>
            </a:ext>
          </a:extLst>
        </xdr:cNvPr>
        <xdr:cNvPicPr>
          <a:picLocks noChangeAspect="1"/>
        </xdr:cNvPicPr>
      </xdr:nvPicPr>
      <xdr:blipFill>
        <a:blip xmlns:r="http://schemas.openxmlformats.org/officeDocument/2006/relationships" r:embed="rId1" cstate="print"/>
        <a:stretch>
          <a:fillRect/>
        </a:stretch>
      </xdr:blipFill>
      <xdr:spPr>
        <a:xfrm>
          <a:off x="36827460" y="1554480"/>
          <a:ext cx="1083326" cy="32343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CE2E3-AA24-4170-B00F-71DFAE5819AC}">
  <sheetPr codeName="Sheet1"/>
  <dimension ref="A1:H14"/>
  <sheetViews>
    <sheetView tabSelected="1" zoomScale="88" zoomScaleNormal="88" workbookViewId="0"/>
  </sheetViews>
  <sheetFormatPr defaultRowHeight="14.4" x14ac:dyDescent="0.3"/>
  <cols>
    <col min="1" max="1" width="3" customWidth="1"/>
    <col min="2" max="2" width="78" customWidth="1"/>
    <col min="3" max="3" width="66.77734375" customWidth="1"/>
  </cols>
  <sheetData>
    <row r="1" spans="1:8" ht="15.6" thickTop="1" thickBot="1" x14ac:dyDescent="0.35">
      <c r="A1" s="5"/>
    </row>
    <row r="2" spans="1:8" ht="45.6" customHeight="1" thickTop="1" thickBot="1" x14ac:dyDescent="0.35">
      <c r="A2" s="5"/>
      <c r="B2" s="6" t="s">
        <v>1407</v>
      </c>
      <c r="C2" s="7" t="s">
        <v>1494</v>
      </c>
      <c r="D2" s="106" t="s">
        <v>1495</v>
      </c>
      <c r="E2" s="106"/>
      <c r="F2" s="106"/>
      <c r="G2" s="106"/>
      <c r="H2" s="8"/>
    </row>
    <row r="3" spans="1:8" ht="75.599999999999994" customHeight="1" thickTop="1" thickBot="1" x14ac:dyDescent="0.35">
      <c r="A3" s="9"/>
      <c r="B3" s="10"/>
      <c r="C3" s="11" t="s">
        <v>1408</v>
      </c>
      <c r="D3" s="12" t="s">
        <v>1409</v>
      </c>
      <c r="E3" s="107" t="s">
        <v>1410</v>
      </c>
      <c r="F3" s="107"/>
      <c r="G3" s="108"/>
    </row>
    <row r="4" spans="1:8" ht="16.2" thickTop="1" x14ac:dyDescent="0.3">
      <c r="A4" s="9"/>
      <c r="B4" s="109" t="s">
        <v>1479</v>
      </c>
      <c r="C4" s="110"/>
      <c r="D4" s="110"/>
      <c r="E4" s="110"/>
      <c r="F4" s="110"/>
      <c r="G4" s="111"/>
    </row>
    <row r="5" spans="1:8" ht="18.600000000000001" thickBot="1" x14ac:dyDescent="0.4">
      <c r="A5" s="9"/>
      <c r="B5" s="112" t="s">
        <v>1496</v>
      </c>
      <c r="C5" s="113"/>
      <c r="D5" s="113"/>
      <c r="E5" s="113"/>
      <c r="F5" s="113"/>
      <c r="G5" s="114"/>
    </row>
    <row r="6" spans="1:8" ht="67.8" customHeight="1" thickTop="1" x14ac:dyDescent="0.3">
      <c r="A6" s="9"/>
      <c r="B6" s="115" t="s">
        <v>1411</v>
      </c>
      <c r="C6" s="116"/>
      <c r="D6" s="116"/>
      <c r="E6" s="116"/>
      <c r="F6" s="116"/>
      <c r="G6" s="117"/>
    </row>
    <row r="7" spans="1:8" ht="105.6" customHeight="1" x14ac:dyDescent="0.3">
      <c r="A7" s="9"/>
      <c r="B7" s="103" t="s">
        <v>1498</v>
      </c>
      <c r="C7" s="104"/>
      <c r="D7" s="104"/>
      <c r="E7" s="104"/>
      <c r="F7" s="104"/>
      <c r="G7" s="105"/>
    </row>
    <row r="8" spans="1:8" ht="47.4" customHeight="1" thickBot="1" x14ac:dyDescent="0.35">
      <c r="A8" s="9"/>
      <c r="B8" s="118" t="s">
        <v>1412</v>
      </c>
      <c r="C8" s="119"/>
      <c r="D8" s="119"/>
      <c r="E8" s="119"/>
      <c r="F8" s="119"/>
      <c r="G8" s="120"/>
    </row>
    <row r="9" spans="1:8" ht="163.80000000000001" customHeight="1" thickTop="1" thickBot="1" x14ac:dyDescent="0.35">
      <c r="A9" s="9"/>
      <c r="B9" s="121" t="s">
        <v>1499</v>
      </c>
      <c r="C9" s="122"/>
      <c r="D9" s="122"/>
      <c r="E9" s="122"/>
      <c r="F9" s="122"/>
      <c r="G9" s="123"/>
    </row>
    <row r="10" spans="1:8" ht="49.2" customHeight="1" thickTop="1" x14ac:dyDescent="0.3">
      <c r="A10" s="9"/>
      <c r="B10" s="124" t="s">
        <v>1413</v>
      </c>
      <c r="C10" s="125"/>
      <c r="D10" s="125"/>
      <c r="E10" s="125"/>
      <c r="F10" s="125"/>
      <c r="G10" s="126"/>
    </row>
    <row r="11" spans="1:8" x14ac:dyDescent="0.3">
      <c r="A11" s="9"/>
      <c r="B11" s="127"/>
      <c r="C11" s="128"/>
      <c r="D11" s="128"/>
      <c r="E11" s="128"/>
      <c r="F11" s="128"/>
      <c r="G11" s="129"/>
    </row>
    <row r="12" spans="1:8" ht="46.2" customHeight="1" thickBot="1" x14ac:dyDescent="0.35">
      <c r="A12" s="9"/>
      <c r="B12" s="130" t="s">
        <v>1414</v>
      </c>
      <c r="C12" s="131"/>
      <c r="D12" s="13"/>
      <c r="E12" s="13"/>
      <c r="F12" s="13"/>
      <c r="G12" s="14"/>
    </row>
    <row r="13" spans="1:8" ht="98.4" customHeight="1" thickTop="1" thickBot="1" x14ac:dyDescent="0.35">
      <c r="A13" s="15"/>
      <c r="B13" s="16" t="s">
        <v>1415</v>
      </c>
      <c r="C13" s="17"/>
      <c r="D13" s="17"/>
      <c r="E13" s="17"/>
      <c r="F13" s="17"/>
      <c r="G13" s="18"/>
    </row>
    <row r="14" spans="1:8" ht="15" thickTop="1" x14ac:dyDescent="0.3">
      <c r="A14" s="19"/>
      <c r="B14" s="19"/>
      <c r="C14" s="19"/>
      <c r="D14" s="19"/>
      <c r="E14" s="19"/>
      <c r="F14" s="19"/>
      <c r="G14" s="19"/>
    </row>
  </sheetData>
  <sheetProtection algorithmName="SHA-512" hashValue="FmBwb4An8deMwQ8tBu11ho9Jo7gm4nZMItXcrfB5Q1Bembo7twjrtx1iawwYCdEVsj2UfGXZ5SIVhspLQ9eb+A==" saltValue="Qc3ULjGcKWRpslp85r249w==" spinCount="100000" sheet="1" objects="1" scenarios="1"/>
  <mergeCells count="11">
    <mergeCell ref="B8:G8"/>
    <mergeCell ref="B9:G9"/>
    <mergeCell ref="B10:G10"/>
    <mergeCell ref="B11:G11"/>
    <mergeCell ref="B12:C12"/>
    <mergeCell ref="B7:G7"/>
    <mergeCell ref="D2:G2"/>
    <mergeCell ref="E3:G3"/>
    <mergeCell ref="B4:G4"/>
    <mergeCell ref="B5:G5"/>
    <mergeCell ref="B6:G6"/>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pageSetUpPr fitToPage="1"/>
  </sheetPr>
  <dimension ref="A1:AQ14"/>
  <sheetViews>
    <sheetView showGridLines="0" workbookViewId="0"/>
  </sheetViews>
  <sheetFormatPr defaultRowHeight="14.4" x14ac:dyDescent="0.3"/>
  <cols>
    <col min="1" max="1" width="49.6640625" customWidth="1"/>
    <col min="2" max="43" width="20.77734375" customWidth="1"/>
  </cols>
  <sheetData>
    <row r="1" spans="1:43" ht="21" x14ac:dyDescent="0.4">
      <c r="A1" s="24" t="str">
        <f>HYPERLINK("#Contents!A1","Return to Contents")</f>
        <v>Return to Contents</v>
      </c>
    </row>
    <row r="2" spans="1:43" ht="82.8" customHeight="1" x14ac:dyDescent="0.4">
      <c r="B2" s="155" t="s">
        <v>1478</v>
      </c>
      <c r="C2" s="155"/>
      <c r="D2" s="155"/>
      <c r="E2" s="155"/>
      <c r="F2" s="69"/>
      <c r="G2" s="69"/>
      <c r="H2" s="69"/>
      <c r="I2" s="69"/>
      <c r="J2" s="69"/>
      <c r="K2" s="69"/>
      <c r="L2" s="69"/>
      <c r="M2" s="69"/>
      <c r="N2" s="69"/>
      <c r="O2" s="69"/>
      <c r="P2" s="70"/>
      <c r="Q2" s="70"/>
    </row>
    <row r="3" spans="1:43" ht="79.8" customHeight="1" x14ac:dyDescent="0.4">
      <c r="A3" s="159" t="s">
        <v>1488</v>
      </c>
      <c r="B3" s="159"/>
      <c r="C3" s="159"/>
      <c r="D3" s="159"/>
      <c r="E3" s="71"/>
      <c r="F3" s="71"/>
      <c r="G3" s="71"/>
      <c r="H3" s="71"/>
      <c r="I3" s="71"/>
      <c r="J3" s="71"/>
      <c r="K3" s="71"/>
      <c r="L3" s="71"/>
      <c r="M3" s="71"/>
      <c r="N3" s="71"/>
      <c r="O3" s="71"/>
      <c r="P3" s="71"/>
      <c r="Q3" s="71"/>
      <c r="R3" s="71"/>
      <c r="S3" s="71"/>
      <c r="T3" s="71"/>
      <c r="U3" s="71"/>
      <c r="V3" s="71"/>
      <c r="W3" s="71"/>
      <c r="X3" s="71"/>
      <c r="Y3" s="71"/>
      <c r="Z3" s="71"/>
      <c r="AA3" s="71"/>
      <c r="AB3" s="71"/>
      <c r="AC3" s="71"/>
      <c r="AD3" s="71"/>
      <c r="AE3" s="72"/>
      <c r="AF3" s="72"/>
      <c r="AG3" s="72"/>
      <c r="AI3" s="71"/>
      <c r="AJ3" s="71"/>
      <c r="AK3" s="71"/>
      <c r="AL3" s="71"/>
    </row>
    <row r="4" spans="1:43" ht="18" customHeight="1" x14ac:dyDescent="0.3">
      <c r="A4" s="73"/>
      <c r="B4" s="73"/>
      <c r="C4" s="152" t="s">
        <v>555</v>
      </c>
      <c r="D4" s="154"/>
      <c r="E4" s="152" t="s">
        <v>1463</v>
      </c>
      <c r="F4" s="153"/>
      <c r="G4" s="153"/>
      <c r="H4" s="153"/>
      <c r="I4" s="153"/>
      <c r="J4" s="154"/>
      <c r="K4" s="152" t="s">
        <v>1464</v>
      </c>
      <c r="L4" s="153"/>
      <c r="M4" s="154"/>
      <c r="N4" s="152" t="s">
        <v>1465</v>
      </c>
      <c r="O4" s="153"/>
      <c r="P4" s="153"/>
      <c r="Q4" s="153"/>
      <c r="R4" s="154"/>
      <c r="S4" s="156" t="s">
        <v>1466</v>
      </c>
      <c r="T4" s="157"/>
      <c r="U4" s="157"/>
      <c r="V4" s="157"/>
      <c r="W4" s="157"/>
      <c r="X4" s="157"/>
      <c r="Y4" s="157"/>
      <c r="Z4" s="157"/>
      <c r="AA4" s="157"/>
      <c r="AB4" s="157"/>
      <c r="AC4" s="157"/>
      <c r="AD4" s="158"/>
      <c r="AE4" s="152" t="s">
        <v>1426</v>
      </c>
      <c r="AF4" s="153"/>
      <c r="AG4" s="153"/>
      <c r="AH4" s="154"/>
      <c r="AI4" s="152" t="s">
        <v>1467</v>
      </c>
      <c r="AJ4" s="153"/>
      <c r="AK4" s="153"/>
      <c r="AL4" s="153"/>
      <c r="AM4" s="154"/>
      <c r="AN4" s="152" t="s">
        <v>1468</v>
      </c>
      <c r="AO4" s="153"/>
      <c r="AP4" s="153"/>
      <c r="AQ4" s="154"/>
    </row>
    <row r="5" spans="1:43" ht="82.8" customHeight="1" x14ac:dyDescent="0.3">
      <c r="A5" s="75" t="s">
        <v>1480</v>
      </c>
      <c r="B5" s="76" t="s">
        <v>1</v>
      </c>
      <c r="C5" s="77" t="s">
        <v>2</v>
      </c>
      <c r="D5" s="77" t="s">
        <v>3</v>
      </c>
      <c r="E5" s="77" t="s">
        <v>1429</v>
      </c>
      <c r="F5" s="77" t="s">
        <v>1430</v>
      </c>
      <c r="G5" s="77" t="s">
        <v>1431</v>
      </c>
      <c r="H5" s="77" t="s">
        <v>1432</v>
      </c>
      <c r="I5" s="77" t="s">
        <v>1433</v>
      </c>
      <c r="J5" s="77" t="s">
        <v>1434</v>
      </c>
      <c r="K5" s="77" t="s">
        <v>1435</v>
      </c>
      <c r="L5" s="77" t="s">
        <v>1436</v>
      </c>
      <c r="M5" s="77" t="s">
        <v>1437</v>
      </c>
      <c r="N5" s="1" t="s">
        <v>1470</v>
      </c>
      <c r="O5" s="1" t="s">
        <v>1471</v>
      </c>
      <c r="P5" s="1" t="s">
        <v>1472</v>
      </c>
      <c r="Q5" s="1" t="s">
        <v>1473</v>
      </c>
      <c r="R5" s="1" t="s">
        <v>1474</v>
      </c>
      <c r="S5" s="77" t="s">
        <v>4</v>
      </c>
      <c r="T5" s="77" t="s">
        <v>5</v>
      </c>
      <c r="U5" s="77" t="s">
        <v>6</v>
      </c>
      <c r="V5" s="77" t="s">
        <v>7</v>
      </c>
      <c r="W5" s="77" t="s">
        <v>1443</v>
      </c>
      <c r="X5" s="77" t="s">
        <v>1444</v>
      </c>
      <c r="Y5" s="77" t="s">
        <v>8</v>
      </c>
      <c r="Z5" s="77" t="s">
        <v>9</v>
      </c>
      <c r="AA5" s="77" t="s">
        <v>10</v>
      </c>
      <c r="AB5" s="77" t="s">
        <v>11</v>
      </c>
      <c r="AC5" s="77" t="s">
        <v>1445</v>
      </c>
      <c r="AD5" s="77" t="s">
        <v>12</v>
      </c>
      <c r="AE5" s="77" t="s">
        <v>1446</v>
      </c>
      <c r="AF5" s="77" t="s">
        <v>1475</v>
      </c>
      <c r="AG5" s="77" t="s">
        <v>1493</v>
      </c>
      <c r="AH5" s="77" t="s">
        <v>1447</v>
      </c>
      <c r="AI5" s="77" t="s">
        <v>1476</v>
      </c>
      <c r="AJ5" s="77" t="s">
        <v>13</v>
      </c>
      <c r="AK5" s="77" t="s">
        <v>14</v>
      </c>
      <c r="AL5" s="77" t="s">
        <v>1477</v>
      </c>
      <c r="AM5" s="77" t="s">
        <v>15</v>
      </c>
      <c r="AN5" s="78" t="s">
        <v>16</v>
      </c>
      <c r="AO5" s="77" t="s">
        <v>1448</v>
      </c>
      <c r="AP5" s="77" t="s">
        <v>1449</v>
      </c>
      <c r="AQ5" s="77" t="s">
        <v>18</v>
      </c>
    </row>
    <row r="6" spans="1:43" ht="19.95" customHeight="1" x14ac:dyDescent="0.35">
      <c r="A6" s="79" t="s">
        <v>19</v>
      </c>
      <c r="B6" s="80" t="s">
        <v>20</v>
      </c>
      <c r="C6" s="80" t="s">
        <v>21</v>
      </c>
      <c r="D6" s="80" t="s">
        <v>22</v>
      </c>
      <c r="E6" s="80" t="s">
        <v>23</v>
      </c>
      <c r="F6" s="80" t="s">
        <v>24</v>
      </c>
      <c r="G6" s="80" t="s">
        <v>25</v>
      </c>
      <c r="H6" s="80" t="s">
        <v>26</v>
      </c>
      <c r="I6" s="80" t="s">
        <v>27</v>
      </c>
      <c r="J6" s="80" t="s">
        <v>28</v>
      </c>
      <c r="K6" s="80" t="s">
        <v>29</v>
      </c>
      <c r="L6" s="80" t="s">
        <v>30</v>
      </c>
      <c r="M6" s="80" t="s">
        <v>31</v>
      </c>
      <c r="N6" s="80" t="s">
        <v>26</v>
      </c>
      <c r="O6" s="80" t="s">
        <v>32</v>
      </c>
      <c r="P6" s="80" t="s">
        <v>33</v>
      </c>
      <c r="Q6" s="80" t="s">
        <v>34</v>
      </c>
      <c r="R6" s="80" t="s">
        <v>35</v>
      </c>
      <c r="S6" s="80" t="s">
        <v>36</v>
      </c>
      <c r="T6" s="80" t="s">
        <v>37</v>
      </c>
      <c r="U6" s="80" t="s">
        <v>38</v>
      </c>
      <c r="V6" s="80" t="s">
        <v>39</v>
      </c>
      <c r="W6" s="80" t="s">
        <v>40</v>
      </c>
      <c r="X6" s="80" t="s">
        <v>41</v>
      </c>
      <c r="Y6" s="80" t="s">
        <v>42</v>
      </c>
      <c r="Z6" s="80" t="s">
        <v>43</v>
      </c>
      <c r="AA6" s="80" t="s">
        <v>44</v>
      </c>
      <c r="AB6" s="80" t="s">
        <v>45</v>
      </c>
      <c r="AC6" s="80" t="s">
        <v>46</v>
      </c>
      <c r="AD6" s="80" t="s">
        <v>47</v>
      </c>
      <c r="AE6" s="80" t="s">
        <v>48</v>
      </c>
      <c r="AF6" s="80" t="s">
        <v>49</v>
      </c>
      <c r="AG6" s="80" t="s">
        <v>50</v>
      </c>
      <c r="AH6" s="80" t="s">
        <v>51</v>
      </c>
      <c r="AI6" s="80" t="s">
        <v>52</v>
      </c>
      <c r="AJ6" s="80" t="s">
        <v>33</v>
      </c>
      <c r="AK6" s="80" t="s">
        <v>53</v>
      </c>
      <c r="AL6" s="80" t="s">
        <v>54</v>
      </c>
      <c r="AM6" s="80" t="s">
        <v>55</v>
      </c>
      <c r="AN6" s="80" t="s">
        <v>56</v>
      </c>
      <c r="AO6" s="80" t="s">
        <v>57</v>
      </c>
      <c r="AP6" s="80" t="s">
        <v>58</v>
      </c>
      <c r="AQ6" s="80" t="s">
        <v>59</v>
      </c>
    </row>
    <row r="7" spans="1:43" ht="19.95" customHeight="1" x14ac:dyDescent="0.35">
      <c r="A7" s="81" t="s">
        <v>60</v>
      </c>
      <c r="B7" s="82" t="s">
        <v>20</v>
      </c>
      <c r="C7" s="82" t="s">
        <v>556</v>
      </c>
      <c r="D7" s="82" t="s">
        <v>752</v>
      </c>
      <c r="E7" s="82" t="s">
        <v>558</v>
      </c>
      <c r="F7" s="82" t="s">
        <v>895</v>
      </c>
      <c r="G7" s="82" t="s">
        <v>65</v>
      </c>
      <c r="H7" s="82" t="s">
        <v>753</v>
      </c>
      <c r="I7" s="82" t="s">
        <v>561</v>
      </c>
      <c r="J7" s="82" t="s">
        <v>896</v>
      </c>
      <c r="K7" s="82" t="s">
        <v>754</v>
      </c>
      <c r="L7" s="82" t="s">
        <v>564</v>
      </c>
      <c r="M7" s="82" t="s">
        <v>71</v>
      </c>
      <c r="N7" s="82" t="s">
        <v>1141</v>
      </c>
      <c r="O7" s="82" t="s">
        <v>73</v>
      </c>
      <c r="P7" s="82" t="s">
        <v>567</v>
      </c>
      <c r="Q7" s="82" t="s">
        <v>568</v>
      </c>
      <c r="R7" s="82" t="s">
        <v>569</v>
      </c>
      <c r="S7" s="82" t="s">
        <v>45</v>
      </c>
      <c r="T7" s="82" t="s">
        <v>531</v>
      </c>
      <c r="U7" s="82" t="s">
        <v>570</v>
      </c>
      <c r="V7" s="82" t="s">
        <v>80</v>
      </c>
      <c r="W7" s="82" t="s">
        <v>81</v>
      </c>
      <c r="X7" s="82" t="s">
        <v>571</v>
      </c>
      <c r="Y7" s="82" t="s">
        <v>251</v>
      </c>
      <c r="Z7" s="82" t="s">
        <v>84</v>
      </c>
      <c r="AA7" s="82" t="s">
        <v>573</v>
      </c>
      <c r="AB7" s="82" t="s">
        <v>86</v>
      </c>
      <c r="AC7" s="82" t="s">
        <v>87</v>
      </c>
      <c r="AD7" s="82" t="s">
        <v>88</v>
      </c>
      <c r="AE7" s="82" t="s">
        <v>759</v>
      </c>
      <c r="AF7" s="82" t="s">
        <v>90</v>
      </c>
      <c r="AG7" s="82" t="s">
        <v>576</v>
      </c>
      <c r="AH7" s="82" t="s">
        <v>577</v>
      </c>
      <c r="AI7" s="82" t="s">
        <v>1022</v>
      </c>
      <c r="AJ7" s="82" t="s">
        <v>761</v>
      </c>
      <c r="AK7" s="82" t="s">
        <v>580</v>
      </c>
      <c r="AL7" s="82" t="s">
        <v>581</v>
      </c>
      <c r="AM7" s="82" t="s">
        <v>582</v>
      </c>
      <c r="AN7" s="82" t="s">
        <v>583</v>
      </c>
      <c r="AO7" s="82" t="s">
        <v>429</v>
      </c>
      <c r="AP7" s="82" t="s">
        <v>584</v>
      </c>
      <c r="AQ7" s="82" t="s">
        <v>98</v>
      </c>
    </row>
    <row r="8" spans="1:43" ht="19.95" customHeight="1" x14ac:dyDescent="0.35">
      <c r="A8" s="79" t="s">
        <v>1142</v>
      </c>
      <c r="B8" s="80" t="s">
        <v>1143</v>
      </c>
      <c r="C8" s="80" t="s">
        <v>1144</v>
      </c>
      <c r="D8" s="80" t="s">
        <v>1145</v>
      </c>
      <c r="E8" s="80" t="s">
        <v>1146</v>
      </c>
      <c r="F8" s="80" t="s">
        <v>1147</v>
      </c>
      <c r="G8" s="80" t="s">
        <v>779</v>
      </c>
      <c r="H8" s="80" t="s">
        <v>916</v>
      </c>
      <c r="I8" s="80" t="s">
        <v>1148</v>
      </c>
      <c r="J8" s="80" t="s">
        <v>1149</v>
      </c>
      <c r="K8" s="80" t="s">
        <v>1150</v>
      </c>
      <c r="L8" s="80" t="s">
        <v>1151</v>
      </c>
      <c r="M8" s="80" t="s">
        <v>1152</v>
      </c>
      <c r="N8" s="80" t="s">
        <v>1153</v>
      </c>
      <c r="O8" s="80" t="s">
        <v>1154</v>
      </c>
      <c r="P8" s="80" t="s">
        <v>1155</v>
      </c>
      <c r="Q8" s="80" t="s">
        <v>1156</v>
      </c>
      <c r="R8" s="80" t="s">
        <v>1157</v>
      </c>
      <c r="S8" s="80" t="s">
        <v>1158</v>
      </c>
      <c r="T8" s="80" t="s">
        <v>325</v>
      </c>
      <c r="U8" s="80" t="s">
        <v>1159</v>
      </c>
      <c r="V8" s="80" t="s">
        <v>273</v>
      </c>
      <c r="W8" s="80" t="s">
        <v>1160</v>
      </c>
      <c r="X8" s="80" t="s">
        <v>1161</v>
      </c>
      <c r="Y8" s="80" t="s">
        <v>129</v>
      </c>
      <c r="Z8" s="80" t="s">
        <v>973</v>
      </c>
      <c r="AA8" s="80" t="s">
        <v>1162</v>
      </c>
      <c r="AB8" s="80" t="s">
        <v>467</v>
      </c>
      <c r="AC8" s="80" t="s">
        <v>203</v>
      </c>
      <c r="AD8" s="80" t="s">
        <v>1163</v>
      </c>
      <c r="AE8" s="80" t="s">
        <v>1164</v>
      </c>
      <c r="AF8" s="80" t="s">
        <v>1165</v>
      </c>
      <c r="AG8" s="80" t="s">
        <v>1166</v>
      </c>
      <c r="AH8" s="80" t="s">
        <v>1167</v>
      </c>
      <c r="AI8" s="80" t="s">
        <v>1168</v>
      </c>
      <c r="AJ8" s="80" t="s">
        <v>1147</v>
      </c>
      <c r="AK8" s="80" t="s">
        <v>1169</v>
      </c>
      <c r="AL8" s="80" t="s">
        <v>1170</v>
      </c>
      <c r="AM8" s="80" t="s">
        <v>1171</v>
      </c>
      <c r="AN8" s="80" t="s">
        <v>1172</v>
      </c>
      <c r="AO8" s="80" t="s">
        <v>1173</v>
      </c>
      <c r="AP8" s="80" t="s">
        <v>615</v>
      </c>
      <c r="AQ8" s="80" t="s">
        <v>1174</v>
      </c>
    </row>
    <row r="9" spans="1:43" ht="19.95" customHeight="1" x14ac:dyDescent="0.35">
      <c r="A9" s="81" t="s">
        <v>1175</v>
      </c>
      <c r="B9" s="85">
        <v>0.67</v>
      </c>
      <c r="C9" s="85">
        <v>0.68</v>
      </c>
      <c r="D9" s="85">
        <v>0.66</v>
      </c>
      <c r="E9" s="85">
        <v>0.64</v>
      </c>
      <c r="F9" s="85">
        <v>0.59</v>
      </c>
      <c r="G9" s="85">
        <v>0.7</v>
      </c>
      <c r="H9" s="85">
        <v>0.65</v>
      </c>
      <c r="I9" s="85">
        <v>0.59</v>
      </c>
      <c r="J9" s="85" t="s">
        <v>1178</v>
      </c>
      <c r="K9" s="85" t="s">
        <v>1179</v>
      </c>
      <c r="L9" s="85">
        <v>0.59</v>
      </c>
      <c r="M9" s="85">
        <v>0.66</v>
      </c>
      <c r="N9" s="85" t="s">
        <v>1176</v>
      </c>
      <c r="O9" s="85" t="s">
        <v>945</v>
      </c>
      <c r="P9" s="85" t="s">
        <v>1180</v>
      </c>
      <c r="Q9" s="85" t="s">
        <v>935</v>
      </c>
      <c r="R9" s="85" t="s">
        <v>1181</v>
      </c>
      <c r="S9" s="85" t="s">
        <v>1182</v>
      </c>
      <c r="T9" s="85" t="s">
        <v>1183</v>
      </c>
      <c r="U9" s="85" t="s">
        <v>857</v>
      </c>
      <c r="V9" s="85" t="s">
        <v>1184</v>
      </c>
      <c r="W9" s="85" t="s">
        <v>1185</v>
      </c>
      <c r="X9" s="85" t="s">
        <v>1186</v>
      </c>
      <c r="Y9" s="85" t="s">
        <v>685</v>
      </c>
      <c r="Z9" s="85" t="s">
        <v>1187</v>
      </c>
      <c r="AA9" s="85" t="s">
        <v>1188</v>
      </c>
      <c r="AB9" s="85" t="s">
        <v>233</v>
      </c>
      <c r="AC9" s="85" t="s">
        <v>1189</v>
      </c>
      <c r="AD9" s="85" t="s">
        <v>1190</v>
      </c>
      <c r="AE9" s="85">
        <v>0.86</v>
      </c>
      <c r="AF9" s="85">
        <v>0.88</v>
      </c>
      <c r="AG9" s="85" t="s">
        <v>1191</v>
      </c>
      <c r="AH9" s="85">
        <v>0.4</v>
      </c>
      <c r="AI9" s="85" t="s">
        <v>1192</v>
      </c>
      <c r="AJ9" s="85" t="s">
        <v>802</v>
      </c>
      <c r="AK9" s="85" t="s">
        <v>1193</v>
      </c>
      <c r="AL9" s="85" t="s">
        <v>1194</v>
      </c>
      <c r="AM9" s="85" t="s">
        <v>993</v>
      </c>
      <c r="AN9" s="85" t="s">
        <v>1195</v>
      </c>
      <c r="AO9" s="85" t="s">
        <v>228</v>
      </c>
      <c r="AP9" s="85" t="s">
        <v>1070</v>
      </c>
      <c r="AQ9" s="85" t="s">
        <v>1196</v>
      </c>
    </row>
    <row r="10" spans="1:43" ht="19.95" customHeight="1" x14ac:dyDescent="0.35">
      <c r="A10" s="79" t="s">
        <v>1197</v>
      </c>
      <c r="B10" s="80" t="s">
        <v>1198</v>
      </c>
      <c r="C10" s="80" t="s">
        <v>1199</v>
      </c>
      <c r="D10" s="80" t="s">
        <v>1035</v>
      </c>
      <c r="E10" s="80" t="s">
        <v>872</v>
      </c>
      <c r="F10" s="80" t="s">
        <v>1200</v>
      </c>
      <c r="G10" s="80" t="s">
        <v>452</v>
      </c>
      <c r="H10" s="80" t="s">
        <v>191</v>
      </c>
      <c r="I10" s="80" t="s">
        <v>1201</v>
      </c>
      <c r="J10" s="80" t="s">
        <v>1202</v>
      </c>
      <c r="K10" s="80" t="s">
        <v>328</v>
      </c>
      <c r="L10" s="80" t="s">
        <v>1203</v>
      </c>
      <c r="M10" s="80" t="s">
        <v>1204</v>
      </c>
      <c r="N10" s="80" t="s">
        <v>1205</v>
      </c>
      <c r="O10" s="80" t="s">
        <v>1206</v>
      </c>
      <c r="P10" s="80" t="s">
        <v>1207</v>
      </c>
      <c r="Q10" s="80" t="s">
        <v>1208</v>
      </c>
      <c r="R10" s="80" t="s">
        <v>1209</v>
      </c>
      <c r="S10" s="80" t="s">
        <v>461</v>
      </c>
      <c r="T10" s="80" t="s">
        <v>271</v>
      </c>
      <c r="U10" s="80" t="s">
        <v>662</v>
      </c>
      <c r="V10" s="80" t="s">
        <v>516</v>
      </c>
      <c r="W10" s="80" t="s">
        <v>1114</v>
      </c>
      <c r="X10" s="80" t="s">
        <v>420</v>
      </c>
      <c r="Y10" s="80" t="s">
        <v>330</v>
      </c>
      <c r="Z10" s="80" t="s">
        <v>262</v>
      </c>
      <c r="AA10" s="80" t="s">
        <v>888</v>
      </c>
      <c r="AB10" s="80" t="s">
        <v>108</v>
      </c>
      <c r="AC10" s="80" t="s">
        <v>488</v>
      </c>
      <c r="AD10" s="80" t="s">
        <v>1138</v>
      </c>
      <c r="AE10" s="80" t="s">
        <v>1210</v>
      </c>
      <c r="AF10" s="80" t="s">
        <v>737</v>
      </c>
      <c r="AG10" s="80" t="s">
        <v>265</v>
      </c>
      <c r="AH10" s="80" t="s">
        <v>1211</v>
      </c>
      <c r="AI10" s="80" t="s">
        <v>1212</v>
      </c>
      <c r="AJ10" s="80" t="s">
        <v>1213</v>
      </c>
      <c r="AK10" s="80" t="s">
        <v>1214</v>
      </c>
      <c r="AL10" s="80" t="s">
        <v>705</v>
      </c>
      <c r="AM10" s="80" t="s">
        <v>1215</v>
      </c>
      <c r="AN10" s="80" t="s">
        <v>91</v>
      </c>
      <c r="AO10" s="80" t="s">
        <v>371</v>
      </c>
      <c r="AP10" s="80" t="s">
        <v>314</v>
      </c>
      <c r="AQ10" s="80" t="s">
        <v>1216</v>
      </c>
    </row>
    <row r="11" spans="1:43" ht="19.95" customHeight="1" x14ac:dyDescent="0.35">
      <c r="A11" s="81" t="s">
        <v>1217</v>
      </c>
      <c r="B11" s="85">
        <v>0.27</v>
      </c>
      <c r="C11" s="85">
        <v>0.25</v>
      </c>
      <c r="D11" s="85">
        <v>0.28999999999999998</v>
      </c>
      <c r="E11" s="85" t="s">
        <v>1218</v>
      </c>
      <c r="F11" s="85">
        <v>0.37</v>
      </c>
      <c r="G11" s="85">
        <v>0.23</v>
      </c>
      <c r="H11" s="85">
        <v>0.28999999999999998</v>
      </c>
      <c r="I11" s="85">
        <v>0.34</v>
      </c>
      <c r="J11" s="85">
        <v>0.17</v>
      </c>
      <c r="K11" s="85">
        <v>0.22</v>
      </c>
      <c r="L11" s="85">
        <v>0.33</v>
      </c>
      <c r="M11" s="85">
        <v>0.28000000000000003</v>
      </c>
      <c r="N11" s="85" t="s">
        <v>1219</v>
      </c>
      <c r="O11" s="85" t="s">
        <v>994</v>
      </c>
      <c r="P11" s="85" t="s">
        <v>224</v>
      </c>
      <c r="Q11" s="85" t="s">
        <v>1220</v>
      </c>
      <c r="R11" s="85" t="s">
        <v>1221</v>
      </c>
      <c r="S11" s="85" t="s">
        <v>173</v>
      </c>
      <c r="T11" s="85" t="s">
        <v>1219</v>
      </c>
      <c r="U11" s="85" t="s">
        <v>941</v>
      </c>
      <c r="V11" s="85" t="s">
        <v>473</v>
      </c>
      <c r="W11" s="85" t="s">
        <v>1222</v>
      </c>
      <c r="X11" s="85" t="s">
        <v>447</v>
      </c>
      <c r="Y11" s="85" t="s">
        <v>989</v>
      </c>
      <c r="Z11" s="85" t="s">
        <v>402</v>
      </c>
      <c r="AA11" s="85" t="s">
        <v>348</v>
      </c>
      <c r="AB11" s="85" t="s">
        <v>800</v>
      </c>
      <c r="AC11" s="85" t="s">
        <v>1223</v>
      </c>
      <c r="AD11" s="85" t="s">
        <v>150</v>
      </c>
      <c r="AE11" s="85">
        <v>0.09</v>
      </c>
      <c r="AF11" s="85">
        <v>0.05</v>
      </c>
      <c r="AG11" s="85">
        <v>0.21</v>
      </c>
      <c r="AH11" s="85">
        <v>0.54</v>
      </c>
      <c r="AI11" s="85" t="s">
        <v>433</v>
      </c>
      <c r="AJ11" s="85" t="s">
        <v>1224</v>
      </c>
      <c r="AK11" s="85" t="s">
        <v>339</v>
      </c>
      <c r="AL11" s="85" t="s">
        <v>338</v>
      </c>
      <c r="AM11" s="85" t="s">
        <v>1225</v>
      </c>
      <c r="AN11" s="85" t="s">
        <v>394</v>
      </c>
      <c r="AO11" s="85" t="s">
        <v>1226</v>
      </c>
      <c r="AP11" s="85" t="s">
        <v>1227</v>
      </c>
      <c r="AQ11" s="85" t="s">
        <v>679</v>
      </c>
    </row>
    <row r="12" spans="1:43" ht="19.95" customHeight="1" x14ac:dyDescent="0.35">
      <c r="A12" s="79" t="s">
        <v>688</v>
      </c>
      <c r="B12" s="80" t="s">
        <v>1029</v>
      </c>
      <c r="C12" s="80" t="s">
        <v>1228</v>
      </c>
      <c r="D12" s="80" t="s">
        <v>1229</v>
      </c>
      <c r="E12" s="80" t="s">
        <v>260</v>
      </c>
      <c r="F12" s="80" t="s">
        <v>426</v>
      </c>
      <c r="G12" s="80" t="s">
        <v>1121</v>
      </c>
      <c r="H12" s="80" t="s">
        <v>414</v>
      </c>
      <c r="I12" s="80" t="s">
        <v>1042</v>
      </c>
      <c r="J12" s="80" t="s">
        <v>370</v>
      </c>
      <c r="K12" s="80" t="s">
        <v>41</v>
      </c>
      <c r="L12" s="80" t="s">
        <v>1230</v>
      </c>
      <c r="M12" s="80" t="s">
        <v>1014</v>
      </c>
      <c r="N12" s="80" t="s">
        <v>414</v>
      </c>
      <c r="O12" s="80" t="s">
        <v>1231</v>
      </c>
      <c r="P12" s="80" t="s">
        <v>737</v>
      </c>
      <c r="Q12" s="80" t="s">
        <v>488</v>
      </c>
      <c r="R12" s="80" t="s">
        <v>515</v>
      </c>
      <c r="S12" s="80" t="s">
        <v>1232</v>
      </c>
      <c r="T12" s="80" t="s">
        <v>198</v>
      </c>
      <c r="U12" s="80" t="s">
        <v>382</v>
      </c>
      <c r="V12" s="80" t="s">
        <v>516</v>
      </c>
      <c r="W12" s="80" t="s">
        <v>1233</v>
      </c>
      <c r="X12" s="80" t="s">
        <v>262</v>
      </c>
      <c r="Y12" s="80" t="s">
        <v>326</v>
      </c>
      <c r="Z12" s="80" t="s">
        <v>462</v>
      </c>
      <c r="AA12" s="80" t="s">
        <v>58</v>
      </c>
      <c r="AB12" s="80" t="s">
        <v>124</v>
      </c>
      <c r="AC12" s="80" t="s">
        <v>327</v>
      </c>
      <c r="AD12" s="80" t="s">
        <v>549</v>
      </c>
      <c r="AE12" s="80" t="s">
        <v>924</v>
      </c>
      <c r="AF12" s="80" t="s">
        <v>78</v>
      </c>
      <c r="AG12" s="80" t="s">
        <v>549</v>
      </c>
      <c r="AH12" s="80" t="s">
        <v>1166</v>
      </c>
      <c r="AI12" s="80" t="s">
        <v>426</v>
      </c>
      <c r="AJ12" s="80" t="s">
        <v>210</v>
      </c>
      <c r="AK12" s="80" t="s">
        <v>887</v>
      </c>
      <c r="AL12" s="80" t="s">
        <v>316</v>
      </c>
      <c r="AM12" s="80" t="s">
        <v>418</v>
      </c>
      <c r="AN12" s="80" t="s">
        <v>1234</v>
      </c>
      <c r="AO12" s="80" t="s">
        <v>269</v>
      </c>
      <c r="AP12" s="80" t="s">
        <v>203</v>
      </c>
      <c r="AQ12" s="80" t="s">
        <v>1161</v>
      </c>
    </row>
    <row r="13" spans="1:43" ht="19.95" customHeight="1" x14ac:dyDescent="0.35">
      <c r="A13" s="81" t="s">
        <v>711</v>
      </c>
      <c r="B13" s="85">
        <v>0.06</v>
      </c>
      <c r="C13" s="85">
        <v>7.0000000000000007E-2</v>
      </c>
      <c r="D13" s="85">
        <v>0.05</v>
      </c>
      <c r="E13" s="85">
        <v>0.11</v>
      </c>
      <c r="F13" s="85">
        <v>0.04</v>
      </c>
      <c r="G13" s="85" t="s">
        <v>164</v>
      </c>
      <c r="H13" s="85">
        <v>0.06</v>
      </c>
      <c r="I13" s="85">
        <v>7.0000000000000007E-2</v>
      </c>
      <c r="J13" s="85">
        <v>0.05</v>
      </c>
      <c r="K13" s="85">
        <v>0.05</v>
      </c>
      <c r="L13" s="85">
        <v>0.08</v>
      </c>
      <c r="M13" s="85">
        <v>0.06</v>
      </c>
      <c r="N13" s="85" t="s">
        <v>473</v>
      </c>
      <c r="O13" s="85" t="s">
        <v>395</v>
      </c>
      <c r="P13" s="85" t="s">
        <v>406</v>
      </c>
      <c r="Q13" s="85" t="s">
        <v>173</v>
      </c>
      <c r="R13" s="85" t="s">
        <v>720</v>
      </c>
      <c r="S13" s="85" t="s">
        <v>229</v>
      </c>
      <c r="T13" s="85" t="s">
        <v>358</v>
      </c>
      <c r="U13" s="85" t="s">
        <v>524</v>
      </c>
      <c r="V13" s="85" t="s">
        <v>473</v>
      </c>
      <c r="W13" s="85" t="s">
        <v>1133</v>
      </c>
      <c r="X13" s="85" t="s">
        <v>299</v>
      </c>
      <c r="Y13" s="85" t="s">
        <v>292</v>
      </c>
      <c r="Z13" s="85" t="s">
        <v>476</v>
      </c>
      <c r="AA13" s="85" t="s">
        <v>745</v>
      </c>
      <c r="AB13" s="85" t="s">
        <v>164</v>
      </c>
      <c r="AC13" s="85" t="s">
        <v>443</v>
      </c>
      <c r="AD13" s="85" t="s">
        <v>348</v>
      </c>
      <c r="AE13" s="85">
        <v>0.05</v>
      </c>
      <c r="AF13" s="85">
        <v>7.0000000000000007E-2</v>
      </c>
      <c r="AG13" s="85">
        <v>0.24</v>
      </c>
      <c r="AH13" s="85">
        <v>0.06</v>
      </c>
      <c r="AI13" s="85" t="s">
        <v>299</v>
      </c>
      <c r="AJ13" s="85" t="s">
        <v>891</v>
      </c>
      <c r="AK13" s="85" t="s">
        <v>1105</v>
      </c>
      <c r="AL13" s="85" t="s">
        <v>399</v>
      </c>
      <c r="AM13" s="85" t="s">
        <v>483</v>
      </c>
      <c r="AN13" s="85" t="s">
        <v>720</v>
      </c>
      <c r="AO13" s="85" t="s">
        <v>393</v>
      </c>
      <c r="AP13" s="85" t="s">
        <v>1235</v>
      </c>
      <c r="AQ13" s="85" t="s">
        <v>433</v>
      </c>
    </row>
    <row r="14" spans="1:43" x14ac:dyDescent="0.3">
      <c r="B14" s="3">
        <f>((B9)+(B11)+(B13))</f>
        <v>1</v>
      </c>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row>
  </sheetData>
  <sheetProtection algorithmName="SHA-512" hashValue="5E+18TuFMYvnyaTI5F+ktRtcaJs51HowqPsBokzXgeXpjFU714ppBtwKqN8V65Ve+Wbi9WxsziaN4Jf99gOE6w==" saltValue="AV6bCVNkvnpUGSkZazF0zQ==" spinCount="100000" sheet="1" objects="1" scenarios="1"/>
  <mergeCells count="10">
    <mergeCell ref="N4:R4"/>
    <mergeCell ref="S4:AD4"/>
    <mergeCell ref="AE4:AH4"/>
    <mergeCell ref="AI4:AM4"/>
    <mergeCell ref="AN4:AQ4"/>
    <mergeCell ref="B2:E2"/>
    <mergeCell ref="C4:D4"/>
    <mergeCell ref="E4:J4"/>
    <mergeCell ref="K4:M4"/>
    <mergeCell ref="A3:D3"/>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pageSetUpPr fitToPage="1"/>
  </sheetPr>
  <dimension ref="A1:AQ16"/>
  <sheetViews>
    <sheetView showGridLines="0" workbookViewId="0"/>
  </sheetViews>
  <sheetFormatPr defaultRowHeight="14.4" x14ac:dyDescent="0.3"/>
  <cols>
    <col min="1" max="1" width="41.5546875" customWidth="1"/>
    <col min="2" max="43" width="20.77734375" customWidth="1"/>
  </cols>
  <sheetData>
    <row r="1" spans="1:43" ht="21" x14ac:dyDescent="0.4">
      <c r="A1" s="24" t="str">
        <f>HYPERLINK("#Contents!A1","Return to Contents")</f>
        <v>Return to Contents</v>
      </c>
    </row>
    <row r="2" spans="1:43" ht="64.8" customHeight="1" x14ac:dyDescent="0.4">
      <c r="B2" s="155" t="s">
        <v>1478</v>
      </c>
      <c r="C2" s="155"/>
      <c r="D2" s="155"/>
      <c r="E2" s="155"/>
      <c r="F2" s="69"/>
      <c r="G2" s="69"/>
      <c r="H2" s="69"/>
      <c r="I2" s="69"/>
      <c r="J2" s="69"/>
      <c r="K2" s="69"/>
      <c r="L2" s="69"/>
      <c r="M2" s="69"/>
      <c r="N2" s="69"/>
      <c r="O2" s="69"/>
      <c r="P2" s="70"/>
      <c r="Q2" s="70"/>
    </row>
    <row r="3" spans="1:43" ht="79.8" customHeight="1" x14ac:dyDescent="0.4">
      <c r="A3" s="159" t="s">
        <v>1489</v>
      </c>
      <c r="B3" s="159"/>
      <c r="C3" s="159"/>
      <c r="D3" s="159"/>
      <c r="E3" s="71"/>
      <c r="F3" s="71"/>
      <c r="G3" s="71"/>
      <c r="H3" s="71"/>
      <c r="I3" s="71"/>
      <c r="J3" s="71"/>
      <c r="K3" s="71"/>
      <c r="L3" s="71"/>
      <c r="M3" s="71"/>
      <c r="N3" s="71"/>
      <c r="O3" s="71"/>
      <c r="P3" s="71"/>
      <c r="Q3" s="71"/>
      <c r="R3" s="71"/>
      <c r="S3" s="71"/>
      <c r="T3" s="71"/>
      <c r="U3" s="71"/>
      <c r="V3" s="71"/>
      <c r="W3" s="71"/>
      <c r="X3" s="71"/>
      <c r="Y3" s="71"/>
      <c r="Z3" s="71"/>
      <c r="AA3" s="71"/>
      <c r="AB3" s="71"/>
      <c r="AC3" s="71"/>
      <c r="AD3" s="71"/>
      <c r="AE3" s="72"/>
      <c r="AF3" s="72"/>
      <c r="AG3" s="72"/>
      <c r="AI3" s="71"/>
      <c r="AJ3" s="71"/>
      <c r="AK3" s="71"/>
      <c r="AL3" s="71"/>
    </row>
    <row r="4" spans="1:43" ht="18" customHeight="1" x14ac:dyDescent="0.3">
      <c r="A4" s="73"/>
      <c r="B4" s="73"/>
      <c r="C4" s="152" t="s">
        <v>555</v>
      </c>
      <c r="D4" s="154"/>
      <c r="E4" s="152" t="s">
        <v>1463</v>
      </c>
      <c r="F4" s="153"/>
      <c r="G4" s="153"/>
      <c r="H4" s="153"/>
      <c r="I4" s="153"/>
      <c r="J4" s="154"/>
      <c r="K4" s="152" t="s">
        <v>1464</v>
      </c>
      <c r="L4" s="153"/>
      <c r="M4" s="154"/>
      <c r="N4" s="152" t="s">
        <v>1465</v>
      </c>
      <c r="O4" s="153"/>
      <c r="P4" s="153"/>
      <c r="Q4" s="153"/>
      <c r="R4" s="154"/>
      <c r="S4" s="156" t="s">
        <v>1466</v>
      </c>
      <c r="T4" s="157"/>
      <c r="U4" s="157"/>
      <c r="V4" s="157"/>
      <c r="W4" s="157"/>
      <c r="X4" s="157"/>
      <c r="Y4" s="157"/>
      <c r="Z4" s="157"/>
      <c r="AA4" s="157"/>
      <c r="AB4" s="157"/>
      <c r="AC4" s="157"/>
      <c r="AD4" s="158"/>
      <c r="AE4" s="152" t="s">
        <v>1426</v>
      </c>
      <c r="AF4" s="153"/>
      <c r="AG4" s="153"/>
      <c r="AH4" s="154"/>
      <c r="AI4" s="152" t="s">
        <v>1467</v>
      </c>
      <c r="AJ4" s="153"/>
      <c r="AK4" s="153"/>
      <c r="AL4" s="153"/>
      <c r="AM4" s="154"/>
      <c r="AN4" s="152" t="s">
        <v>1468</v>
      </c>
      <c r="AO4" s="153"/>
      <c r="AP4" s="153"/>
      <c r="AQ4" s="154"/>
    </row>
    <row r="5" spans="1:43" ht="99" customHeight="1" x14ac:dyDescent="0.3">
      <c r="A5" s="75" t="s">
        <v>1480</v>
      </c>
      <c r="B5" s="76" t="s">
        <v>1</v>
      </c>
      <c r="C5" s="77" t="s">
        <v>2</v>
      </c>
      <c r="D5" s="77" t="s">
        <v>3</v>
      </c>
      <c r="E5" s="77" t="s">
        <v>1429</v>
      </c>
      <c r="F5" s="77" t="s">
        <v>1430</v>
      </c>
      <c r="G5" s="77" t="s">
        <v>1431</v>
      </c>
      <c r="H5" s="77" t="s">
        <v>1432</v>
      </c>
      <c r="I5" s="77" t="s">
        <v>1433</v>
      </c>
      <c r="J5" s="77" t="s">
        <v>1434</v>
      </c>
      <c r="K5" s="77" t="s">
        <v>1435</v>
      </c>
      <c r="L5" s="77" t="s">
        <v>1436</v>
      </c>
      <c r="M5" s="77" t="s">
        <v>1437</v>
      </c>
      <c r="N5" s="1" t="s">
        <v>1470</v>
      </c>
      <c r="O5" s="1" t="s">
        <v>1471</v>
      </c>
      <c r="P5" s="1" t="s">
        <v>1472</v>
      </c>
      <c r="Q5" s="1" t="s">
        <v>1473</v>
      </c>
      <c r="R5" s="1" t="s">
        <v>1474</v>
      </c>
      <c r="S5" s="77" t="s">
        <v>4</v>
      </c>
      <c r="T5" s="77" t="s">
        <v>5</v>
      </c>
      <c r="U5" s="77" t="s">
        <v>6</v>
      </c>
      <c r="V5" s="77" t="s">
        <v>7</v>
      </c>
      <c r="W5" s="77" t="s">
        <v>1443</v>
      </c>
      <c r="X5" s="77" t="s">
        <v>1444</v>
      </c>
      <c r="Y5" s="77" t="s">
        <v>8</v>
      </c>
      <c r="Z5" s="77" t="s">
        <v>9</v>
      </c>
      <c r="AA5" s="77" t="s">
        <v>10</v>
      </c>
      <c r="AB5" s="77" t="s">
        <v>11</v>
      </c>
      <c r="AC5" s="77" t="s">
        <v>1445</v>
      </c>
      <c r="AD5" s="77" t="s">
        <v>12</v>
      </c>
      <c r="AE5" s="77" t="s">
        <v>1446</v>
      </c>
      <c r="AF5" s="77" t="s">
        <v>1475</v>
      </c>
      <c r="AG5" s="77" t="s">
        <v>1493</v>
      </c>
      <c r="AH5" s="77" t="s">
        <v>1447</v>
      </c>
      <c r="AI5" s="77" t="s">
        <v>1476</v>
      </c>
      <c r="AJ5" s="77" t="s">
        <v>13</v>
      </c>
      <c r="AK5" s="77" t="s">
        <v>14</v>
      </c>
      <c r="AL5" s="77" t="s">
        <v>1477</v>
      </c>
      <c r="AM5" s="77" t="s">
        <v>15</v>
      </c>
      <c r="AN5" s="78" t="s">
        <v>16</v>
      </c>
      <c r="AO5" s="77" t="s">
        <v>1448</v>
      </c>
      <c r="AP5" s="77" t="s">
        <v>1449</v>
      </c>
      <c r="AQ5" s="77" t="s">
        <v>18</v>
      </c>
    </row>
    <row r="6" spans="1:43" ht="19.95" customHeight="1" x14ac:dyDescent="0.35">
      <c r="A6" s="79" t="s">
        <v>19</v>
      </c>
      <c r="B6" s="80" t="s">
        <v>20</v>
      </c>
      <c r="C6" s="80" t="s">
        <v>21</v>
      </c>
      <c r="D6" s="80" t="s">
        <v>22</v>
      </c>
      <c r="E6" s="80" t="s">
        <v>23</v>
      </c>
      <c r="F6" s="80" t="s">
        <v>24</v>
      </c>
      <c r="G6" s="80" t="s">
        <v>25</v>
      </c>
      <c r="H6" s="80" t="s">
        <v>26</v>
      </c>
      <c r="I6" s="80" t="s">
        <v>27</v>
      </c>
      <c r="J6" s="80" t="s">
        <v>28</v>
      </c>
      <c r="K6" s="80" t="s">
        <v>29</v>
      </c>
      <c r="L6" s="80" t="s">
        <v>30</v>
      </c>
      <c r="M6" s="80" t="s">
        <v>31</v>
      </c>
      <c r="N6" s="80" t="s">
        <v>26</v>
      </c>
      <c r="O6" s="80" t="s">
        <v>32</v>
      </c>
      <c r="P6" s="80" t="s">
        <v>33</v>
      </c>
      <c r="Q6" s="80" t="s">
        <v>34</v>
      </c>
      <c r="R6" s="80" t="s">
        <v>35</v>
      </c>
      <c r="S6" s="80" t="s">
        <v>36</v>
      </c>
      <c r="T6" s="80" t="s">
        <v>37</v>
      </c>
      <c r="U6" s="80" t="s">
        <v>38</v>
      </c>
      <c r="V6" s="80" t="s">
        <v>39</v>
      </c>
      <c r="W6" s="80" t="s">
        <v>40</v>
      </c>
      <c r="X6" s="80" t="s">
        <v>41</v>
      </c>
      <c r="Y6" s="80" t="s">
        <v>42</v>
      </c>
      <c r="Z6" s="80" t="s">
        <v>43</v>
      </c>
      <c r="AA6" s="80" t="s">
        <v>44</v>
      </c>
      <c r="AB6" s="80" t="s">
        <v>45</v>
      </c>
      <c r="AC6" s="80" t="s">
        <v>46</v>
      </c>
      <c r="AD6" s="80" t="s">
        <v>47</v>
      </c>
      <c r="AE6" s="80" t="s">
        <v>48</v>
      </c>
      <c r="AF6" s="80" t="s">
        <v>49</v>
      </c>
      <c r="AG6" s="80" t="s">
        <v>50</v>
      </c>
      <c r="AH6" s="80" t="s">
        <v>51</v>
      </c>
      <c r="AI6" s="80" t="s">
        <v>52</v>
      </c>
      <c r="AJ6" s="80" t="s">
        <v>33</v>
      </c>
      <c r="AK6" s="80" t="s">
        <v>53</v>
      </c>
      <c r="AL6" s="80" t="s">
        <v>54</v>
      </c>
      <c r="AM6" s="80" t="s">
        <v>55</v>
      </c>
      <c r="AN6" s="80" t="s">
        <v>56</v>
      </c>
      <c r="AO6" s="80" t="s">
        <v>57</v>
      </c>
      <c r="AP6" s="80" t="s">
        <v>58</v>
      </c>
      <c r="AQ6" s="80" t="s">
        <v>59</v>
      </c>
    </row>
    <row r="7" spans="1:43" ht="19.95" customHeight="1" x14ac:dyDescent="0.35">
      <c r="A7" s="81" t="s">
        <v>60</v>
      </c>
      <c r="B7" s="82" t="s">
        <v>20</v>
      </c>
      <c r="C7" s="82" t="s">
        <v>894</v>
      </c>
      <c r="D7" s="82" t="s">
        <v>557</v>
      </c>
      <c r="E7" s="82" t="s">
        <v>558</v>
      </c>
      <c r="F7" s="82" t="s">
        <v>895</v>
      </c>
      <c r="G7" s="82" t="s">
        <v>559</v>
      </c>
      <c r="H7" s="82" t="s">
        <v>753</v>
      </c>
      <c r="I7" s="82" t="s">
        <v>561</v>
      </c>
      <c r="J7" s="82" t="s">
        <v>896</v>
      </c>
      <c r="K7" s="82" t="s">
        <v>754</v>
      </c>
      <c r="L7" s="82" t="s">
        <v>1236</v>
      </c>
      <c r="M7" s="82" t="s">
        <v>71</v>
      </c>
      <c r="N7" s="82" t="s">
        <v>72</v>
      </c>
      <c r="O7" s="82" t="s">
        <v>566</v>
      </c>
      <c r="P7" s="82" t="s">
        <v>567</v>
      </c>
      <c r="Q7" s="82" t="s">
        <v>568</v>
      </c>
      <c r="R7" s="82" t="s">
        <v>76</v>
      </c>
      <c r="S7" s="82" t="s">
        <v>77</v>
      </c>
      <c r="T7" s="82" t="s">
        <v>78</v>
      </c>
      <c r="U7" s="82" t="s">
        <v>570</v>
      </c>
      <c r="V7" s="82" t="s">
        <v>727</v>
      </c>
      <c r="W7" s="82" t="s">
        <v>81</v>
      </c>
      <c r="X7" s="82" t="s">
        <v>571</v>
      </c>
      <c r="Y7" s="82" t="s">
        <v>251</v>
      </c>
      <c r="Z7" s="82" t="s">
        <v>84</v>
      </c>
      <c r="AA7" s="82" t="s">
        <v>1237</v>
      </c>
      <c r="AB7" s="82" t="s">
        <v>574</v>
      </c>
      <c r="AC7" s="82" t="s">
        <v>87</v>
      </c>
      <c r="AD7" s="82" t="s">
        <v>88</v>
      </c>
      <c r="AE7" s="82" t="s">
        <v>575</v>
      </c>
      <c r="AF7" s="82" t="s">
        <v>90</v>
      </c>
      <c r="AG7" s="82" t="s">
        <v>576</v>
      </c>
      <c r="AH7" s="82" t="s">
        <v>92</v>
      </c>
      <c r="AI7" s="82" t="s">
        <v>1022</v>
      </c>
      <c r="AJ7" s="82" t="s">
        <v>579</v>
      </c>
      <c r="AK7" s="82" t="s">
        <v>95</v>
      </c>
      <c r="AL7" s="82" t="s">
        <v>581</v>
      </c>
      <c r="AM7" s="82" t="s">
        <v>97</v>
      </c>
      <c r="AN7" s="82" t="s">
        <v>583</v>
      </c>
      <c r="AO7" s="82" t="s">
        <v>429</v>
      </c>
      <c r="AP7" s="82" t="s">
        <v>584</v>
      </c>
      <c r="AQ7" s="82" t="s">
        <v>583</v>
      </c>
    </row>
    <row r="8" spans="1:43" ht="19.95" customHeight="1" x14ac:dyDescent="0.35">
      <c r="A8" s="79" t="s">
        <v>1142</v>
      </c>
      <c r="B8" s="80" t="s">
        <v>1277</v>
      </c>
      <c r="C8" s="80" t="s">
        <v>772</v>
      </c>
      <c r="D8" s="80" t="s">
        <v>1278</v>
      </c>
      <c r="E8" s="80" t="s">
        <v>504</v>
      </c>
      <c r="F8" s="80" t="s">
        <v>272</v>
      </c>
      <c r="G8" s="80" t="s">
        <v>1279</v>
      </c>
      <c r="H8" s="80" t="s">
        <v>655</v>
      </c>
      <c r="I8" s="80" t="s">
        <v>23</v>
      </c>
      <c r="J8" s="80" t="s">
        <v>1280</v>
      </c>
      <c r="K8" s="80" t="s">
        <v>1281</v>
      </c>
      <c r="L8" s="80" t="s">
        <v>1282</v>
      </c>
      <c r="M8" s="80" t="s">
        <v>1283</v>
      </c>
      <c r="N8" s="80" t="s">
        <v>1284</v>
      </c>
      <c r="O8" s="80" t="s">
        <v>1285</v>
      </c>
      <c r="P8" s="80" t="s">
        <v>1286</v>
      </c>
      <c r="Q8" s="80" t="s">
        <v>840</v>
      </c>
      <c r="R8" s="80" t="s">
        <v>661</v>
      </c>
      <c r="S8" s="80" t="s">
        <v>1287</v>
      </c>
      <c r="T8" s="80" t="s">
        <v>262</v>
      </c>
      <c r="U8" s="80" t="s">
        <v>1288</v>
      </c>
      <c r="V8" s="80" t="s">
        <v>534</v>
      </c>
      <c r="W8" s="80" t="s">
        <v>874</v>
      </c>
      <c r="X8" s="80" t="s">
        <v>493</v>
      </c>
      <c r="Y8" s="80" t="s">
        <v>262</v>
      </c>
      <c r="Z8" s="80" t="s">
        <v>210</v>
      </c>
      <c r="AA8" s="80" t="s">
        <v>464</v>
      </c>
      <c r="AB8" s="80" t="s">
        <v>1289</v>
      </c>
      <c r="AC8" s="80" t="s">
        <v>199</v>
      </c>
      <c r="AD8" s="80" t="s">
        <v>1290</v>
      </c>
      <c r="AE8" s="80" t="s">
        <v>499</v>
      </c>
      <c r="AF8" s="80" t="s">
        <v>257</v>
      </c>
      <c r="AG8" s="80" t="s">
        <v>517</v>
      </c>
      <c r="AH8" s="80" t="s">
        <v>1291</v>
      </c>
      <c r="AI8" s="80" t="s">
        <v>1261</v>
      </c>
      <c r="AJ8" s="80" t="s">
        <v>1292</v>
      </c>
      <c r="AK8" s="80" t="s">
        <v>1293</v>
      </c>
      <c r="AL8" s="80" t="s">
        <v>271</v>
      </c>
      <c r="AM8" s="80" t="s">
        <v>1294</v>
      </c>
      <c r="AN8" s="80" t="s">
        <v>604</v>
      </c>
      <c r="AO8" s="80" t="s">
        <v>521</v>
      </c>
      <c r="AP8" s="80" t="s">
        <v>470</v>
      </c>
      <c r="AQ8" s="80" t="s">
        <v>1295</v>
      </c>
    </row>
    <row r="9" spans="1:43" ht="19.95" customHeight="1" x14ac:dyDescent="0.35">
      <c r="A9" s="81" t="s">
        <v>1175</v>
      </c>
      <c r="B9" s="85">
        <v>0.31</v>
      </c>
      <c r="C9" s="85">
        <v>0.26</v>
      </c>
      <c r="D9" s="85">
        <v>0.37</v>
      </c>
      <c r="E9" s="85">
        <v>0.1</v>
      </c>
      <c r="F9" s="85">
        <v>0.17</v>
      </c>
      <c r="G9" s="85">
        <v>0.32</v>
      </c>
      <c r="H9" s="85">
        <v>0.32</v>
      </c>
      <c r="I9" s="85">
        <v>0.43</v>
      </c>
      <c r="J9" s="85" t="s">
        <v>147</v>
      </c>
      <c r="K9" s="85">
        <v>0.28000000000000003</v>
      </c>
      <c r="L9" s="85">
        <v>0.28000000000000003</v>
      </c>
      <c r="M9" s="85">
        <v>0.37</v>
      </c>
      <c r="N9" s="85" t="s">
        <v>309</v>
      </c>
      <c r="O9" s="85" t="s">
        <v>623</v>
      </c>
      <c r="P9" s="85" t="s">
        <v>1296</v>
      </c>
      <c r="Q9" s="85" t="s">
        <v>1100</v>
      </c>
      <c r="R9" s="85" t="s">
        <v>751</v>
      </c>
      <c r="S9" s="85" t="s">
        <v>224</v>
      </c>
      <c r="T9" s="85" t="s">
        <v>389</v>
      </c>
      <c r="U9" s="85" t="s">
        <v>1177</v>
      </c>
      <c r="V9" s="85" t="s">
        <v>438</v>
      </c>
      <c r="W9" s="85" t="s">
        <v>411</v>
      </c>
      <c r="X9" s="85" t="s">
        <v>672</v>
      </c>
      <c r="Y9" s="85" t="s">
        <v>358</v>
      </c>
      <c r="Z9" s="85" t="s">
        <v>1003</v>
      </c>
      <c r="AA9" s="85" t="s">
        <v>507</v>
      </c>
      <c r="AB9" s="85" t="s">
        <v>1297</v>
      </c>
      <c r="AC9" s="85" t="s">
        <v>307</v>
      </c>
      <c r="AD9" s="85" t="s">
        <v>620</v>
      </c>
      <c r="AE9" s="85">
        <v>0.04</v>
      </c>
      <c r="AF9" s="85">
        <v>0.21</v>
      </c>
      <c r="AG9" s="85">
        <v>0.21</v>
      </c>
      <c r="AH9" s="85">
        <v>0.63</v>
      </c>
      <c r="AI9" s="85" t="s">
        <v>1132</v>
      </c>
      <c r="AJ9" s="85" t="s">
        <v>1298</v>
      </c>
      <c r="AK9" s="85" t="s">
        <v>808</v>
      </c>
      <c r="AL9" s="85" t="s">
        <v>409</v>
      </c>
      <c r="AM9" s="85" t="s">
        <v>1271</v>
      </c>
      <c r="AN9" s="85" t="s">
        <v>392</v>
      </c>
      <c r="AO9" s="85" t="s">
        <v>1221</v>
      </c>
      <c r="AP9" s="85" t="s">
        <v>169</v>
      </c>
      <c r="AQ9" s="85" t="s">
        <v>1299</v>
      </c>
    </row>
    <row r="10" spans="1:43" ht="19.95" customHeight="1" x14ac:dyDescent="0.35">
      <c r="A10" s="79" t="s">
        <v>1197</v>
      </c>
      <c r="B10" s="80" t="s">
        <v>1238</v>
      </c>
      <c r="C10" s="80" t="s">
        <v>1239</v>
      </c>
      <c r="D10" s="80" t="s">
        <v>1240</v>
      </c>
      <c r="E10" s="80" t="s">
        <v>1241</v>
      </c>
      <c r="F10" s="80" t="s">
        <v>1242</v>
      </c>
      <c r="G10" s="80" t="s">
        <v>574</v>
      </c>
      <c r="H10" s="80" t="s">
        <v>1243</v>
      </c>
      <c r="I10" s="80" t="s">
        <v>1041</v>
      </c>
      <c r="J10" s="80" t="s">
        <v>1052</v>
      </c>
      <c r="K10" s="80" t="s">
        <v>1244</v>
      </c>
      <c r="L10" s="80" t="s">
        <v>1245</v>
      </c>
      <c r="M10" s="80" t="s">
        <v>1246</v>
      </c>
      <c r="N10" s="80" t="s">
        <v>1247</v>
      </c>
      <c r="O10" s="80" t="s">
        <v>1248</v>
      </c>
      <c r="P10" s="80" t="s">
        <v>1249</v>
      </c>
      <c r="Q10" s="80" t="s">
        <v>1250</v>
      </c>
      <c r="R10" s="80" t="s">
        <v>1251</v>
      </c>
      <c r="S10" s="80" t="s">
        <v>1252</v>
      </c>
      <c r="T10" s="80" t="s">
        <v>209</v>
      </c>
      <c r="U10" s="80" t="s">
        <v>197</v>
      </c>
      <c r="V10" s="80" t="s">
        <v>1253</v>
      </c>
      <c r="W10" s="80" t="s">
        <v>740</v>
      </c>
      <c r="X10" s="80" t="s">
        <v>316</v>
      </c>
      <c r="Y10" s="80" t="s">
        <v>321</v>
      </c>
      <c r="Z10" s="80" t="s">
        <v>1254</v>
      </c>
      <c r="AA10" s="80" t="s">
        <v>1255</v>
      </c>
      <c r="AB10" s="80" t="s">
        <v>470</v>
      </c>
      <c r="AC10" s="80" t="s">
        <v>268</v>
      </c>
      <c r="AD10" s="80" t="s">
        <v>521</v>
      </c>
      <c r="AE10" s="80" t="s">
        <v>1256</v>
      </c>
      <c r="AF10" s="80" t="s">
        <v>1257</v>
      </c>
      <c r="AG10" s="80" t="s">
        <v>1044</v>
      </c>
      <c r="AH10" s="80" t="s">
        <v>788</v>
      </c>
      <c r="AI10" s="80" t="s">
        <v>1258</v>
      </c>
      <c r="AJ10" s="80" t="s">
        <v>758</v>
      </c>
      <c r="AK10" s="80" t="s">
        <v>1259</v>
      </c>
      <c r="AL10" s="80" t="s">
        <v>1260</v>
      </c>
      <c r="AM10" s="80" t="s">
        <v>1261</v>
      </c>
      <c r="AN10" s="80" t="s">
        <v>1262</v>
      </c>
      <c r="AO10" s="80" t="s">
        <v>318</v>
      </c>
      <c r="AP10" s="80" t="s">
        <v>384</v>
      </c>
      <c r="AQ10" s="80" t="s">
        <v>1263</v>
      </c>
    </row>
    <row r="11" spans="1:43" ht="19.95" customHeight="1" x14ac:dyDescent="0.35">
      <c r="A11" s="81" t="s">
        <v>1217</v>
      </c>
      <c r="B11" s="85">
        <v>0.48</v>
      </c>
      <c r="C11" s="85">
        <v>0.51</v>
      </c>
      <c r="D11" s="85">
        <v>0.46</v>
      </c>
      <c r="E11" s="85" t="s">
        <v>481</v>
      </c>
      <c r="F11" s="85">
        <v>0.57999999999999996</v>
      </c>
      <c r="G11" s="85">
        <v>0.56000000000000005</v>
      </c>
      <c r="H11" s="85">
        <v>0.53</v>
      </c>
      <c r="I11" s="85">
        <v>0.35</v>
      </c>
      <c r="J11" s="85">
        <v>0.37</v>
      </c>
      <c r="K11" s="85">
        <v>0.57999999999999996</v>
      </c>
      <c r="L11" s="85">
        <v>0.45</v>
      </c>
      <c r="M11" s="85">
        <v>0.4</v>
      </c>
      <c r="N11" s="85" t="s">
        <v>1265</v>
      </c>
      <c r="O11" s="85" t="s">
        <v>1004</v>
      </c>
      <c r="P11" s="85" t="s">
        <v>803</v>
      </c>
      <c r="Q11" s="85" t="s">
        <v>936</v>
      </c>
      <c r="R11" s="85" t="s">
        <v>1266</v>
      </c>
      <c r="S11" s="85" t="s">
        <v>1267</v>
      </c>
      <c r="T11" s="85" t="s">
        <v>1268</v>
      </c>
      <c r="U11" s="85" t="s">
        <v>509</v>
      </c>
      <c r="V11" s="85" t="s">
        <v>1180</v>
      </c>
      <c r="W11" s="85" t="s">
        <v>1269</v>
      </c>
      <c r="X11" s="85" t="s">
        <v>622</v>
      </c>
      <c r="Y11" s="85" t="s">
        <v>1270</v>
      </c>
      <c r="Z11" s="85" t="s">
        <v>1271</v>
      </c>
      <c r="AA11" s="85" t="s">
        <v>1272</v>
      </c>
      <c r="AB11" s="85" t="s">
        <v>528</v>
      </c>
      <c r="AC11" s="85" t="s">
        <v>300</v>
      </c>
      <c r="AD11" s="85" t="s">
        <v>438</v>
      </c>
      <c r="AE11" s="85">
        <v>0.87</v>
      </c>
      <c r="AF11" s="85">
        <v>0.6</v>
      </c>
      <c r="AG11" s="85">
        <v>0.6</v>
      </c>
      <c r="AH11" s="85">
        <v>0.05</v>
      </c>
      <c r="AI11" s="85" t="s">
        <v>1273</v>
      </c>
      <c r="AJ11" s="85" t="s">
        <v>881</v>
      </c>
      <c r="AK11" s="85" t="s">
        <v>1264</v>
      </c>
      <c r="AL11" s="85" t="s">
        <v>1274</v>
      </c>
      <c r="AM11" s="85" t="s">
        <v>361</v>
      </c>
      <c r="AN11" s="85" t="s">
        <v>1275</v>
      </c>
      <c r="AO11" s="85" t="s">
        <v>680</v>
      </c>
      <c r="AP11" s="85" t="s">
        <v>1276</v>
      </c>
      <c r="AQ11" s="85" t="s">
        <v>635</v>
      </c>
    </row>
    <row r="12" spans="1:43" ht="19.95" customHeight="1" x14ac:dyDescent="0.35">
      <c r="A12" s="79" t="s">
        <v>1300</v>
      </c>
      <c r="B12" s="80" t="s">
        <v>1301</v>
      </c>
      <c r="C12" s="80" t="s">
        <v>1259</v>
      </c>
      <c r="D12" s="80" t="s">
        <v>1302</v>
      </c>
      <c r="E12" s="80" t="s">
        <v>377</v>
      </c>
      <c r="F12" s="80" t="s">
        <v>1303</v>
      </c>
      <c r="G12" s="80" t="s">
        <v>1304</v>
      </c>
      <c r="H12" s="80" t="s">
        <v>697</v>
      </c>
      <c r="I12" s="80" t="s">
        <v>1161</v>
      </c>
      <c r="J12" s="80" t="s">
        <v>416</v>
      </c>
      <c r="K12" s="80" t="s">
        <v>982</v>
      </c>
      <c r="L12" s="80" t="s">
        <v>1305</v>
      </c>
      <c r="M12" s="80" t="s">
        <v>1306</v>
      </c>
      <c r="N12" s="80" t="s">
        <v>1307</v>
      </c>
      <c r="O12" s="80" t="s">
        <v>1308</v>
      </c>
      <c r="P12" s="80" t="s">
        <v>379</v>
      </c>
      <c r="Q12" s="80" t="s">
        <v>1287</v>
      </c>
      <c r="R12" s="80" t="s">
        <v>1309</v>
      </c>
      <c r="S12" s="80" t="s">
        <v>87</v>
      </c>
      <c r="T12" s="80" t="s">
        <v>135</v>
      </c>
      <c r="U12" s="80" t="s">
        <v>1310</v>
      </c>
      <c r="V12" s="80" t="s">
        <v>262</v>
      </c>
      <c r="W12" s="80" t="s">
        <v>275</v>
      </c>
      <c r="X12" s="80" t="s">
        <v>124</v>
      </c>
      <c r="Y12" s="80" t="s">
        <v>266</v>
      </c>
      <c r="Z12" s="80" t="s">
        <v>58</v>
      </c>
      <c r="AA12" s="80" t="s">
        <v>516</v>
      </c>
      <c r="AB12" s="80" t="s">
        <v>1311</v>
      </c>
      <c r="AC12" s="80" t="s">
        <v>702</v>
      </c>
      <c r="AD12" s="80" t="s">
        <v>1312</v>
      </c>
      <c r="AE12" s="80" t="s">
        <v>1313</v>
      </c>
      <c r="AF12" s="80" t="s">
        <v>422</v>
      </c>
      <c r="AG12" s="80" t="s">
        <v>735</v>
      </c>
      <c r="AH12" s="80" t="s">
        <v>1250</v>
      </c>
      <c r="AI12" s="80" t="s">
        <v>1314</v>
      </c>
      <c r="AJ12" s="80" t="s">
        <v>1315</v>
      </c>
      <c r="AK12" s="80" t="s">
        <v>202</v>
      </c>
      <c r="AL12" s="80" t="s">
        <v>544</v>
      </c>
      <c r="AM12" s="80" t="s">
        <v>1316</v>
      </c>
      <c r="AN12" s="80" t="s">
        <v>1317</v>
      </c>
      <c r="AO12" s="80" t="s">
        <v>324</v>
      </c>
      <c r="AP12" s="80" t="s">
        <v>266</v>
      </c>
      <c r="AQ12" s="80" t="s">
        <v>1318</v>
      </c>
    </row>
    <row r="13" spans="1:43" ht="19.95" customHeight="1" x14ac:dyDescent="0.35">
      <c r="A13" s="81" t="s">
        <v>1319</v>
      </c>
      <c r="B13" s="85">
        <v>0.16</v>
      </c>
      <c r="C13" s="85">
        <v>0.16</v>
      </c>
      <c r="D13" s="85">
        <v>0.16</v>
      </c>
      <c r="E13" s="85">
        <v>0.27</v>
      </c>
      <c r="F13" s="85">
        <v>0.21</v>
      </c>
      <c r="G13" s="85">
        <v>7.0000000000000007E-2</v>
      </c>
      <c r="H13" s="85">
        <v>0.1</v>
      </c>
      <c r="I13" s="85">
        <v>0.17</v>
      </c>
      <c r="J13" s="85">
        <v>0.18</v>
      </c>
      <c r="K13" s="85">
        <v>0.1</v>
      </c>
      <c r="L13" s="85">
        <v>0.21</v>
      </c>
      <c r="M13" s="85">
        <v>0.18</v>
      </c>
      <c r="N13" s="85" t="s">
        <v>849</v>
      </c>
      <c r="O13" s="85" t="s">
        <v>215</v>
      </c>
      <c r="P13" s="85" t="s">
        <v>227</v>
      </c>
      <c r="Q13" s="85" t="s">
        <v>719</v>
      </c>
      <c r="R13" s="85" t="s">
        <v>1006</v>
      </c>
      <c r="S13" s="85" t="s">
        <v>442</v>
      </c>
      <c r="T13" s="85" t="s">
        <v>289</v>
      </c>
      <c r="U13" s="85" t="s">
        <v>855</v>
      </c>
      <c r="V13" s="85" t="s">
        <v>350</v>
      </c>
      <c r="W13" s="85" t="s">
        <v>392</v>
      </c>
      <c r="X13" s="85" t="s">
        <v>953</v>
      </c>
      <c r="Y13" s="85" t="s">
        <v>681</v>
      </c>
      <c r="Z13" s="85" t="s">
        <v>747</v>
      </c>
      <c r="AA13" s="85" t="s">
        <v>175</v>
      </c>
      <c r="AB13" s="85" t="s">
        <v>1320</v>
      </c>
      <c r="AC13" s="85" t="s">
        <v>1321</v>
      </c>
      <c r="AD13" s="85" t="s">
        <v>1322</v>
      </c>
      <c r="AE13" s="85">
        <v>0.05</v>
      </c>
      <c r="AF13" s="85">
        <v>0.11</v>
      </c>
      <c r="AG13" s="85">
        <v>0.08</v>
      </c>
      <c r="AH13" s="85">
        <v>0.28999999999999998</v>
      </c>
      <c r="AI13" s="85" t="s">
        <v>436</v>
      </c>
      <c r="AJ13" s="85" t="s">
        <v>1323</v>
      </c>
      <c r="AK13" s="85" t="s">
        <v>681</v>
      </c>
      <c r="AL13" s="85" t="s">
        <v>362</v>
      </c>
      <c r="AM13" s="85" t="s">
        <v>994</v>
      </c>
      <c r="AN13" s="85" t="s">
        <v>345</v>
      </c>
      <c r="AO13" s="85" t="s">
        <v>283</v>
      </c>
      <c r="AP13" s="85" t="s">
        <v>288</v>
      </c>
      <c r="AQ13" s="85" t="s">
        <v>407</v>
      </c>
    </row>
    <row r="14" spans="1:43" ht="19.95" customHeight="1" x14ac:dyDescent="0.35">
      <c r="A14" s="79" t="s">
        <v>688</v>
      </c>
      <c r="B14" s="80" t="s">
        <v>875</v>
      </c>
      <c r="C14" s="80" t="s">
        <v>273</v>
      </c>
      <c r="D14" s="80" t="s">
        <v>380</v>
      </c>
      <c r="E14" s="80" t="s">
        <v>385</v>
      </c>
      <c r="F14" s="80" t="s">
        <v>1012</v>
      </c>
      <c r="G14" s="80" t="s">
        <v>210</v>
      </c>
      <c r="H14" s="80" t="s">
        <v>1324</v>
      </c>
      <c r="I14" s="80" t="s">
        <v>704</v>
      </c>
      <c r="J14" s="80" t="s">
        <v>1015</v>
      </c>
      <c r="K14" s="80" t="s">
        <v>499</v>
      </c>
      <c r="L14" s="80" t="s">
        <v>313</v>
      </c>
      <c r="M14" s="80" t="s">
        <v>693</v>
      </c>
      <c r="N14" s="80" t="s">
        <v>455</v>
      </c>
      <c r="O14" s="80" t="s">
        <v>78</v>
      </c>
      <c r="P14" s="80" t="s">
        <v>123</v>
      </c>
      <c r="Q14" s="80" t="s">
        <v>137</v>
      </c>
      <c r="R14" s="80" t="s">
        <v>118</v>
      </c>
      <c r="S14" s="80" t="s">
        <v>493</v>
      </c>
      <c r="T14" s="80" t="s">
        <v>333</v>
      </c>
      <c r="U14" s="80" t="s">
        <v>532</v>
      </c>
      <c r="V14" s="80" t="s">
        <v>426</v>
      </c>
      <c r="W14" s="80" t="s">
        <v>139</v>
      </c>
      <c r="X14" s="80" t="s">
        <v>516</v>
      </c>
      <c r="Y14" s="80" t="s">
        <v>271</v>
      </c>
      <c r="Z14" s="80" t="s">
        <v>1325</v>
      </c>
      <c r="AA14" s="80" t="s">
        <v>490</v>
      </c>
      <c r="AB14" s="80" t="s">
        <v>544</v>
      </c>
      <c r="AC14" s="80" t="s">
        <v>197</v>
      </c>
      <c r="AD14" s="80" t="s">
        <v>124</v>
      </c>
      <c r="AE14" s="80" t="s">
        <v>469</v>
      </c>
      <c r="AF14" s="80" t="s">
        <v>379</v>
      </c>
      <c r="AG14" s="80" t="s">
        <v>382</v>
      </c>
      <c r="AH14" s="80" t="s">
        <v>493</v>
      </c>
      <c r="AI14" s="80" t="s">
        <v>551</v>
      </c>
      <c r="AJ14" s="80" t="s">
        <v>522</v>
      </c>
      <c r="AK14" s="80" t="s">
        <v>202</v>
      </c>
      <c r="AL14" s="80" t="s">
        <v>461</v>
      </c>
      <c r="AM14" s="80" t="s">
        <v>426</v>
      </c>
      <c r="AN14" s="80" t="s">
        <v>1212</v>
      </c>
      <c r="AO14" s="80" t="s">
        <v>1325</v>
      </c>
      <c r="AP14" s="80" t="s">
        <v>266</v>
      </c>
      <c r="AQ14" s="80" t="s">
        <v>1326</v>
      </c>
    </row>
    <row r="15" spans="1:43" ht="19.95" customHeight="1" x14ac:dyDescent="0.35">
      <c r="A15" s="81" t="s">
        <v>711</v>
      </c>
      <c r="B15" s="85">
        <v>0.05</v>
      </c>
      <c r="C15" s="85">
        <v>7.0000000000000007E-2</v>
      </c>
      <c r="D15" s="85">
        <v>0.01</v>
      </c>
      <c r="E15" s="85">
        <v>0.01</v>
      </c>
      <c r="F15" s="85">
        <v>0.04</v>
      </c>
      <c r="G15" s="85" t="s">
        <v>339</v>
      </c>
      <c r="H15" s="85">
        <v>0.05</v>
      </c>
      <c r="I15" s="85">
        <v>0.05</v>
      </c>
      <c r="J15" s="85">
        <v>0.05</v>
      </c>
      <c r="K15" s="85">
        <v>0.04</v>
      </c>
      <c r="L15" s="85">
        <v>0.06</v>
      </c>
      <c r="M15" s="85">
        <v>0.05</v>
      </c>
      <c r="N15" s="85" t="s">
        <v>230</v>
      </c>
      <c r="O15" s="85" t="s">
        <v>393</v>
      </c>
      <c r="P15" s="85" t="s">
        <v>173</v>
      </c>
      <c r="Q15" s="85" t="s">
        <v>173</v>
      </c>
      <c r="R15" s="85" t="s">
        <v>390</v>
      </c>
      <c r="S15" s="85" t="s">
        <v>168</v>
      </c>
      <c r="T15" s="85" t="s">
        <v>410</v>
      </c>
      <c r="U15" s="85" t="s">
        <v>238</v>
      </c>
      <c r="V15" s="85" t="s">
        <v>1131</v>
      </c>
      <c r="W15" s="85" t="s">
        <v>235</v>
      </c>
      <c r="X15" s="85" t="s">
        <v>354</v>
      </c>
      <c r="Y15" s="85" t="s">
        <v>718</v>
      </c>
      <c r="Z15" s="85" t="s">
        <v>858</v>
      </c>
      <c r="AA15" s="85" t="s">
        <v>300</v>
      </c>
      <c r="AB15" s="85" t="s">
        <v>408</v>
      </c>
      <c r="AC15" s="85" t="s">
        <v>1327</v>
      </c>
      <c r="AD15" s="85" t="s">
        <v>390</v>
      </c>
      <c r="AE15" s="85">
        <v>0.04</v>
      </c>
      <c r="AF15" s="85">
        <v>0.08</v>
      </c>
      <c r="AG15" s="85">
        <v>0.11</v>
      </c>
      <c r="AH15" s="85">
        <v>0.03</v>
      </c>
      <c r="AI15" s="85" t="s">
        <v>506</v>
      </c>
      <c r="AJ15" s="85" t="s">
        <v>348</v>
      </c>
      <c r="AK15" s="85" t="s">
        <v>681</v>
      </c>
      <c r="AL15" s="85" t="s">
        <v>160</v>
      </c>
      <c r="AM15" s="85" t="s">
        <v>507</v>
      </c>
      <c r="AN15" s="85" t="s">
        <v>404</v>
      </c>
      <c r="AO15" s="85" t="s">
        <v>347</v>
      </c>
      <c r="AP15" s="85" t="s">
        <v>512</v>
      </c>
      <c r="AQ15" s="85" t="s">
        <v>339</v>
      </c>
    </row>
    <row r="16" spans="1:43" x14ac:dyDescent="0.3">
      <c r="B16" s="3">
        <f>((B9)+(B11)+(B13)+(B15))</f>
        <v>1</v>
      </c>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row>
  </sheetData>
  <sheetProtection algorithmName="SHA-512" hashValue="bvPuiNICXEMpaQkG6ezgarVhad/ZE6BE+jiRqC624lKbXfBoGyqHXUNwwGQ9epBZ2Tow2b/6hr5RoNjhprGcJw==" saltValue="drOIKTdDKi91OUS/rFsy0Q==" spinCount="100000" sheet="1" objects="1" scenarios="1"/>
  <mergeCells count="10">
    <mergeCell ref="N4:R4"/>
    <mergeCell ref="S4:AD4"/>
    <mergeCell ref="AE4:AH4"/>
    <mergeCell ref="AI4:AM4"/>
    <mergeCell ref="AN4:AQ4"/>
    <mergeCell ref="B2:E2"/>
    <mergeCell ref="C4:D4"/>
    <mergeCell ref="E4:J4"/>
    <mergeCell ref="K4:M4"/>
    <mergeCell ref="A3:D3"/>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pageSetUpPr fitToPage="1"/>
  </sheetPr>
  <dimension ref="A1:AQ16"/>
  <sheetViews>
    <sheetView showGridLines="0" workbookViewId="0"/>
  </sheetViews>
  <sheetFormatPr defaultRowHeight="14.4" x14ac:dyDescent="0.3"/>
  <cols>
    <col min="1" max="1" width="49.77734375" customWidth="1"/>
    <col min="2" max="43" width="20.77734375" customWidth="1"/>
  </cols>
  <sheetData>
    <row r="1" spans="1:43" ht="21" x14ac:dyDescent="0.4">
      <c r="A1" s="24" t="str">
        <f>HYPERLINK("#Contents!A1","Return to Contents")</f>
        <v>Return to Contents</v>
      </c>
    </row>
    <row r="2" spans="1:43" ht="64.8" customHeight="1" x14ac:dyDescent="0.4">
      <c r="B2" s="155" t="s">
        <v>1478</v>
      </c>
      <c r="C2" s="155"/>
      <c r="D2" s="155"/>
      <c r="E2" s="155"/>
      <c r="F2" s="69"/>
      <c r="G2" s="69"/>
      <c r="H2" s="69"/>
      <c r="I2" s="69"/>
      <c r="J2" s="69"/>
      <c r="K2" s="69"/>
      <c r="L2" s="69"/>
      <c r="M2" s="69"/>
      <c r="N2" s="69"/>
      <c r="O2" s="69"/>
      <c r="P2" s="70"/>
      <c r="Q2" s="70"/>
    </row>
    <row r="3" spans="1:43" ht="77.400000000000006" customHeight="1" x14ac:dyDescent="0.4">
      <c r="A3" s="159" t="s">
        <v>1500</v>
      </c>
      <c r="B3" s="159"/>
      <c r="C3" s="159"/>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2"/>
      <c r="AF3" s="72"/>
      <c r="AG3" s="72"/>
      <c r="AI3" s="71"/>
      <c r="AJ3" s="71"/>
      <c r="AK3" s="71"/>
      <c r="AL3" s="71"/>
    </row>
    <row r="4" spans="1:43" ht="18" customHeight="1" x14ac:dyDescent="0.3">
      <c r="A4" s="73"/>
      <c r="B4" s="73"/>
      <c r="C4" s="152" t="s">
        <v>555</v>
      </c>
      <c r="D4" s="154"/>
      <c r="E4" s="152" t="s">
        <v>1463</v>
      </c>
      <c r="F4" s="153"/>
      <c r="G4" s="153"/>
      <c r="H4" s="153"/>
      <c r="I4" s="153"/>
      <c r="J4" s="154"/>
      <c r="K4" s="152" t="s">
        <v>1464</v>
      </c>
      <c r="L4" s="153"/>
      <c r="M4" s="154"/>
      <c r="N4" s="152" t="s">
        <v>1465</v>
      </c>
      <c r="O4" s="153"/>
      <c r="P4" s="153"/>
      <c r="Q4" s="153"/>
      <c r="R4" s="154"/>
      <c r="S4" s="156" t="s">
        <v>1466</v>
      </c>
      <c r="T4" s="157"/>
      <c r="U4" s="157"/>
      <c r="V4" s="157"/>
      <c r="W4" s="157"/>
      <c r="X4" s="157"/>
      <c r="Y4" s="157"/>
      <c r="Z4" s="157"/>
      <c r="AA4" s="157"/>
      <c r="AB4" s="157"/>
      <c r="AC4" s="157"/>
      <c r="AD4" s="158"/>
      <c r="AE4" s="152" t="s">
        <v>1426</v>
      </c>
      <c r="AF4" s="153"/>
      <c r="AG4" s="153"/>
      <c r="AH4" s="154"/>
      <c r="AI4" s="152" t="s">
        <v>1467</v>
      </c>
      <c r="AJ4" s="153"/>
      <c r="AK4" s="153"/>
      <c r="AL4" s="153"/>
      <c r="AM4" s="154"/>
      <c r="AN4" s="152" t="s">
        <v>1468</v>
      </c>
      <c r="AO4" s="153"/>
      <c r="AP4" s="153"/>
      <c r="AQ4" s="154"/>
    </row>
    <row r="5" spans="1:43" ht="87" customHeight="1" x14ac:dyDescent="0.3">
      <c r="A5" s="75" t="s">
        <v>1480</v>
      </c>
      <c r="B5" s="76" t="s">
        <v>1</v>
      </c>
      <c r="C5" s="77" t="s">
        <v>2</v>
      </c>
      <c r="D5" s="77" t="s">
        <v>3</v>
      </c>
      <c r="E5" s="77" t="s">
        <v>1429</v>
      </c>
      <c r="F5" s="77" t="s">
        <v>1430</v>
      </c>
      <c r="G5" s="77" t="s">
        <v>1431</v>
      </c>
      <c r="H5" s="77" t="s">
        <v>1432</v>
      </c>
      <c r="I5" s="77" t="s">
        <v>1433</v>
      </c>
      <c r="J5" s="77" t="s">
        <v>1434</v>
      </c>
      <c r="K5" s="77" t="s">
        <v>1435</v>
      </c>
      <c r="L5" s="77" t="s">
        <v>1436</v>
      </c>
      <c r="M5" s="77" t="s">
        <v>1437</v>
      </c>
      <c r="N5" s="1" t="s">
        <v>1470</v>
      </c>
      <c r="O5" s="1" t="s">
        <v>1471</v>
      </c>
      <c r="P5" s="1" t="s">
        <v>1472</v>
      </c>
      <c r="Q5" s="1" t="s">
        <v>1473</v>
      </c>
      <c r="R5" s="1" t="s">
        <v>1474</v>
      </c>
      <c r="S5" s="77" t="s">
        <v>4</v>
      </c>
      <c r="T5" s="77" t="s">
        <v>5</v>
      </c>
      <c r="U5" s="77" t="s">
        <v>6</v>
      </c>
      <c r="V5" s="77" t="s">
        <v>7</v>
      </c>
      <c r="W5" s="77" t="s">
        <v>1443</v>
      </c>
      <c r="X5" s="77" t="s">
        <v>1444</v>
      </c>
      <c r="Y5" s="77" t="s">
        <v>8</v>
      </c>
      <c r="Z5" s="77" t="s">
        <v>9</v>
      </c>
      <c r="AA5" s="77" t="s">
        <v>10</v>
      </c>
      <c r="AB5" s="77" t="s">
        <v>11</v>
      </c>
      <c r="AC5" s="77" t="s">
        <v>1445</v>
      </c>
      <c r="AD5" s="77" t="s">
        <v>12</v>
      </c>
      <c r="AE5" s="77" t="s">
        <v>1446</v>
      </c>
      <c r="AF5" s="77" t="s">
        <v>1475</v>
      </c>
      <c r="AG5" s="77" t="s">
        <v>1493</v>
      </c>
      <c r="AH5" s="77" t="s">
        <v>1447</v>
      </c>
      <c r="AI5" s="77" t="s">
        <v>1476</v>
      </c>
      <c r="AJ5" s="77" t="s">
        <v>13</v>
      </c>
      <c r="AK5" s="77" t="s">
        <v>14</v>
      </c>
      <c r="AL5" s="77" t="s">
        <v>1477</v>
      </c>
      <c r="AM5" s="77" t="s">
        <v>15</v>
      </c>
      <c r="AN5" s="78" t="s">
        <v>16</v>
      </c>
      <c r="AO5" s="77" t="s">
        <v>1448</v>
      </c>
      <c r="AP5" s="77" t="s">
        <v>1449</v>
      </c>
      <c r="AQ5" s="77" t="s">
        <v>18</v>
      </c>
    </row>
    <row r="6" spans="1:43" ht="19.95" customHeight="1" x14ac:dyDescent="0.35">
      <c r="A6" s="79" t="s">
        <v>19</v>
      </c>
      <c r="B6" s="80" t="s">
        <v>20</v>
      </c>
      <c r="C6" s="80" t="s">
        <v>21</v>
      </c>
      <c r="D6" s="80" t="s">
        <v>22</v>
      </c>
      <c r="E6" s="80" t="s">
        <v>23</v>
      </c>
      <c r="F6" s="80" t="s">
        <v>24</v>
      </c>
      <c r="G6" s="80" t="s">
        <v>25</v>
      </c>
      <c r="H6" s="80" t="s">
        <v>26</v>
      </c>
      <c r="I6" s="80" t="s">
        <v>27</v>
      </c>
      <c r="J6" s="80" t="s">
        <v>28</v>
      </c>
      <c r="K6" s="80" t="s">
        <v>29</v>
      </c>
      <c r="L6" s="80" t="s">
        <v>30</v>
      </c>
      <c r="M6" s="80" t="s">
        <v>31</v>
      </c>
      <c r="N6" s="80" t="s">
        <v>26</v>
      </c>
      <c r="O6" s="80" t="s">
        <v>32</v>
      </c>
      <c r="P6" s="80" t="s">
        <v>33</v>
      </c>
      <c r="Q6" s="80" t="s">
        <v>34</v>
      </c>
      <c r="R6" s="80" t="s">
        <v>35</v>
      </c>
      <c r="S6" s="80" t="s">
        <v>36</v>
      </c>
      <c r="T6" s="80" t="s">
        <v>37</v>
      </c>
      <c r="U6" s="80" t="s">
        <v>38</v>
      </c>
      <c r="V6" s="80" t="s">
        <v>39</v>
      </c>
      <c r="W6" s="80" t="s">
        <v>40</v>
      </c>
      <c r="X6" s="80" t="s">
        <v>41</v>
      </c>
      <c r="Y6" s="80" t="s">
        <v>42</v>
      </c>
      <c r="Z6" s="80" t="s">
        <v>43</v>
      </c>
      <c r="AA6" s="80" t="s">
        <v>44</v>
      </c>
      <c r="AB6" s="80" t="s">
        <v>45</v>
      </c>
      <c r="AC6" s="80" t="s">
        <v>46</v>
      </c>
      <c r="AD6" s="80" t="s">
        <v>47</v>
      </c>
      <c r="AE6" s="80" t="s">
        <v>48</v>
      </c>
      <c r="AF6" s="80" t="s">
        <v>49</v>
      </c>
      <c r="AG6" s="80" t="s">
        <v>50</v>
      </c>
      <c r="AH6" s="80" t="s">
        <v>51</v>
      </c>
      <c r="AI6" s="80" t="s">
        <v>52</v>
      </c>
      <c r="AJ6" s="80" t="s">
        <v>33</v>
      </c>
      <c r="AK6" s="80" t="s">
        <v>53</v>
      </c>
      <c r="AL6" s="80" t="s">
        <v>54</v>
      </c>
      <c r="AM6" s="80" t="s">
        <v>55</v>
      </c>
      <c r="AN6" s="80" t="s">
        <v>56</v>
      </c>
      <c r="AO6" s="80" t="s">
        <v>57</v>
      </c>
      <c r="AP6" s="80" t="s">
        <v>58</v>
      </c>
      <c r="AQ6" s="80" t="s">
        <v>59</v>
      </c>
    </row>
    <row r="7" spans="1:43" ht="19.95" customHeight="1" x14ac:dyDescent="0.35">
      <c r="A7" s="81" t="s">
        <v>60</v>
      </c>
      <c r="B7" s="82" t="s">
        <v>20</v>
      </c>
      <c r="C7" s="82" t="s">
        <v>556</v>
      </c>
      <c r="D7" s="82" t="s">
        <v>557</v>
      </c>
      <c r="E7" s="82" t="s">
        <v>1328</v>
      </c>
      <c r="F7" s="82" t="s">
        <v>1329</v>
      </c>
      <c r="G7" s="82" t="s">
        <v>559</v>
      </c>
      <c r="H7" s="82" t="s">
        <v>560</v>
      </c>
      <c r="I7" s="82" t="s">
        <v>561</v>
      </c>
      <c r="J7" s="82" t="s">
        <v>896</v>
      </c>
      <c r="K7" s="82" t="s">
        <v>754</v>
      </c>
      <c r="L7" s="82" t="s">
        <v>564</v>
      </c>
      <c r="M7" s="82" t="s">
        <v>71</v>
      </c>
      <c r="N7" s="82" t="s">
        <v>1141</v>
      </c>
      <c r="O7" s="82" t="s">
        <v>566</v>
      </c>
      <c r="P7" s="82" t="s">
        <v>74</v>
      </c>
      <c r="Q7" s="82" t="s">
        <v>568</v>
      </c>
      <c r="R7" s="82" t="s">
        <v>569</v>
      </c>
      <c r="S7" s="82" t="s">
        <v>77</v>
      </c>
      <c r="T7" s="82" t="s">
        <v>78</v>
      </c>
      <c r="U7" s="82" t="s">
        <v>1021</v>
      </c>
      <c r="V7" s="82" t="s">
        <v>80</v>
      </c>
      <c r="W7" s="82" t="s">
        <v>81</v>
      </c>
      <c r="X7" s="82" t="s">
        <v>571</v>
      </c>
      <c r="Y7" s="82" t="s">
        <v>83</v>
      </c>
      <c r="Z7" s="82" t="s">
        <v>84</v>
      </c>
      <c r="AA7" s="82" t="s">
        <v>85</v>
      </c>
      <c r="AB7" s="82" t="s">
        <v>86</v>
      </c>
      <c r="AC7" s="82" t="s">
        <v>58</v>
      </c>
      <c r="AD7" s="82" t="s">
        <v>88</v>
      </c>
      <c r="AE7" s="82" t="s">
        <v>759</v>
      </c>
      <c r="AF7" s="82" t="s">
        <v>90</v>
      </c>
      <c r="AG7" s="82" t="s">
        <v>576</v>
      </c>
      <c r="AH7" s="82" t="s">
        <v>577</v>
      </c>
      <c r="AI7" s="82" t="s">
        <v>1022</v>
      </c>
      <c r="AJ7" s="82" t="s">
        <v>761</v>
      </c>
      <c r="AK7" s="82" t="s">
        <v>580</v>
      </c>
      <c r="AL7" s="82" t="s">
        <v>581</v>
      </c>
      <c r="AM7" s="82" t="s">
        <v>97</v>
      </c>
      <c r="AN7" s="82" t="s">
        <v>583</v>
      </c>
      <c r="AO7" s="82" t="s">
        <v>429</v>
      </c>
      <c r="AP7" s="82" t="s">
        <v>584</v>
      </c>
      <c r="AQ7" s="82" t="s">
        <v>583</v>
      </c>
    </row>
    <row r="8" spans="1:43" ht="19.95" customHeight="1" x14ac:dyDescent="0.35">
      <c r="A8" s="79" t="s">
        <v>1142</v>
      </c>
      <c r="B8" s="80" t="s">
        <v>1330</v>
      </c>
      <c r="C8" s="80" t="s">
        <v>1331</v>
      </c>
      <c r="D8" s="80" t="s">
        <v>1332</v>
      </c>
      <c r="E8" s="80" t="s">
        <v>1333</v>
      </c>
      <c r="F8" s="80" t="s">
        <v>1334</v>
      </c>
      <c r="G8" s="80" t="s">
        <v>1335</v>
      </c>
      <c r="H8" s="80" t="s">
        <v>1336</v>
      </c>
      <c r="I8" s="80" t="s">
        <v>1155</v>
      </c>
      <c r="J8" s="80" t="s">
        <v>205</v>
      </c>
      <c r="K8" s="80" t="s">
        <v>31</v>
      </c>
      <c r="L8" s="80" t="s">
        <v>1337</v>
      </c>
      <c r="M8" s="80" t="s">
        <v>1338</v>
      </c>
      <c r="N8" s="80" t="s">
        <v>1339</v>
      </c>
      <c r="O8" s="80" t="s">
        <v>1340</v>
      </c>
      <c r="P8" s="80" t="s">
        <v>77</v>
      </c>
      <c r="Q8" s="80" t="s">
        <v>1341</v>
      </c>
      <c r="R8" s="80" t="s">
        <v>1342</v>
      </c>
      <c r="S8" s="80" t="s">
        <v>1343</v>
      </c>
      <c r="T8" s="80" t="s">
        <v>260</v>
      </c>
      <c r="U8" s="80" t="s">
        <v>1344</v>
      </c>
      <c r="V8" s="80" t="s">
        <v>1116</v>
      </c>
      <c r="W8" s="80" t="s">
        <v>1345</v>
      </c>
      <c r="X8" s="80" t="s">
        <v>1234</v>
      </c>
      <c r="Y8" s="80" t="s">
        <v>1346</v>
      </c>
      <c r="Z8" s="80" t="s">
        <v>614</v>
      </c>
      <c r="AA8" s="80" t="s">
        <v>1347</v>
      </c>
      <c r="AB8" s="80" t="s">
        <v>259</v>
      </c>
      <c r="AC8" s="80" t="s">
        <v>737</v>
      </c>
      <c r="AD8" s="80" t="s">
        <v>1348</v>
      </c>
      <c r="AE8" s="80" t="s">
        <v>1349</v>
      </c>
      <c r="AF8" s="80" t="s">
        <v>67</v>
      </c>
      <c r="AG8" s="80" t="s">
        <v>1350</v>
      </c>
      <c r="AH8" s="80" t="s">
        <v>1351</v>
      </c>
      <c r="AI8" s="80" t="s">
        <v>66</v>
      </c>
      <c r="AJ8" s="80" t="s">
        <v>1352</v>
      </c>
      <c r="AK8" s="80" t="s">
        <v>1353</v>
      </c>
      <c r="AL8" s="80" t="s">
        <v>1055</v>
      </c>
      <c r="AM8" s="80" t="s">
        <v>1354</v>
      </c>
      <c r="AN8" s="80" t="s">
        <v>1355</v>
      </c>
      <c r="AO8" s="80" t="s">
        <v>320</v>
      </c>
      <c r="AP8" s="80" t="s">
        <v>1121</v>
      </c>
      <c r="AQ8" s="80" t="s">
        <v>1356</v>
      </c>
    </row>
    <row r="9" spans="1:43" ht="19.95" customHeight="1" x14ac:dyDescent="0.35">
      <c r="A9" s="81" t="s">
        <v>1175</v>
      </c>
      <c r="B9" s="85" t="s">
        <v>1357</v>
      </c>
      <c r="C9" s="85">
        <v>0.78</v>
      </c>
      <c r="D9" s="85">
        <v>0.7</v>
      </c>
      <c r="E9" s="85">
        <v>0.8</v>
      </c>
      <c r="F9" s="85">
        <v>0.68</v>
      </c>
      <c r="G9" s="85">
        <v>0.79</v>
      </c>
      <c r="H9" s="85">
        <v>0.78</v>
      </c>
      <c r="I9" s="85">
        <v>0.7</v>
      </c>
      <c r="J9" s="85">
        <v>0.71</v>
      </c>
      <c r="K9" s="85">
        <v>0.79</v>
      </c>
      <c r="L9" s="85" t="s">
        <v>1359</v>
      </c>
      <c r="M9" s="85">
        <v>0.71</v>
      </c>
      <c r="N9" s="85" t="s">
        <v>1360</v>
      </c>
      <c r="O9" s="85" t="s">
        <v>1361</v>
      </c>
      <c r="P9" s="85" t="s">
        <v>1362</v>
      </c>
      <c r="Q9" s="85" t="s">
        <v>1363</v>
      </c>
      <c r="R9" s="85" t="s">
        <v>1364</v>
      </c>
      <c r="S9" s="85" t="s">
        <v>1365</v>
      </c>
      <c r="T9" s="85" t="s">
        <v>1366</v>
      </c>
      <c r="U9" s="85" t="s">
        <v>1367</v>
      </c>
      <c r="V9" s="85" t="s">
        <v>815</v>
      </c>
      <c r="W9" s="85" t="s">
        <v>1368</v>
      </c>
      <c r="X9" s="85" t="s">
        <v>1369</v>
      </c>
      <c r="Y9" s="85" t="s">
        <v>1370</v>
      </c>
      <c r="Z9" s="85" t="s">
        <v>1371</v>
      </c>
      <c r="AA9" s="85" t="s">
        <v>1372</v>
      </c>
      <c r="AB9" s="85" t="s">
        <v>851</v>
      </c>
      <c r="AC9" s="85" t="s">
        <v>799</v>
      </c>
      <c r="AD9" s="85" t="s">
        <v>1373</v>
      </c>
      <c r="AE9" s="85" t="s">
        <v>1374</v>
      </c>
      <c r="AF9" s="85">
        <v>0.88</v>
      </c>
      <c r="AG9" s="85">
        <v>0.71</v>
      </c>
      <c r="AH9" s="85">
        <v>0.48</v>
      </c>
      <c r="AI9" s="85" t="s">
        <v>812</v>
      </c>
      <c r="AJ9" s="85" t="s">
        <v>1358</v>
      </c>
      <c r="AK9" s="85" t="s">
        <v>1375</v>
      </c>
      <c r="AL9" s="85" t="s">
        <v>947</v>
      </c>
      <c r="AM9" s="85" t="s">
        <v>943</v>
      </c>
      <c r="AN9" s="85" t="s">
        <v>813</v>
      </c>
      <c r="AO9" s="85" t="s">
        <v>1376</v>
      </c>
      <c r="AP9" s="85" t="s">
        <v>1377</v>
      </c>
      <c r="AQ9" s="85" t="s">
        <v>1378</v>
      </c>
    </row>
    <row r="10" spans="1:43" ht="19.95" customHeight="1" x14ac:dyDescent="0.35">
      <c r="A10" s="79" t="s">
        <v>1197</v>
      </c>
      <c r="B10" s="80" t="s">
        <v>1400</v>
      </c>
      <c r="C10" s="80" t="s">
        <v>1401</v>
      </c>
      <c r="D10" s="80" t="s">
        <v>1402</v>
      </c>
      <c r="E10" s="80" t="s">
        <v>890</v>
      </c>
      <c r="F10" s="80" t="s">
        <v>839</v>
      </c>
      <c r="G10" s="80" t="s">
        <v>1212</v>
      </c>
      <c r="H10" s="80" t="s">
        <v>264</v>
      </c>
      <c r="I10" s="80" t="s">
        <v>37</v>
      </c>
      <c r="J10" s="80" t="s">
        <v>844</v>
      </c>
      <c r="K10" s="80" t="s">
        <v>1287</v>
      </c>
      <c r="L10" s="80" t="s">
        <v>1401</v>
      </c>
      <c r="M10" s="80" t="s">
        <v>1326</v>
      </c>
      <c r="N10" s="80" t="s">
        <v>493</v>
      </c>
      <c r="O10" s="80" t="s">
        <v>1403</v>
      </c>
      <c r="P10" s="80" t="s">
        <v>700</v>
      </c>
      <c r="Q10" s="80" t="s">
        <v>788</v>
      </c>
      <c r="R10" s="80" t="s">
        <v>372</v>
      </c>
      <c r="S10" s="80" t="s">
        <v>138</v>
      </c>
      <c r="T10" s="80" t="s">
        <v>127</v>
      </c>
      <c r="U10" s="80" t="s">
        <v>1404</v>
      </c>
      <c r="V10" s="80" t="s">
        <v>198</v>
      </c>
      <c r="W10" s="80" t="s">
        <v>468</v>
      </c>
      <c r="X10" s="80" t="s">
        <v>120</v>
      </c>
      <c r="Y10" s="80" t="s">
        <v>262</v>
      </c>
      <c r="Z10" s="80" t="s">
        <v>267</v>
      </c>
      <c r="AA10" s="80" t="s">
        <v>135</v>
      </c>
      <c r="AB10" s="80" t="s">
        <v>1229</v>
      </c>
      <c r="AC10" s="80" t="s">
        <v>127</v>
      </c>
      <c r="AD10" s="80" t="s">
        <v>314</v>
      </c>
      <c r="AE10" s="80" t="s">
        <v>545</v>
      </c>
      <c r="AF10" s="80" t="s">
        <v>138</v>
      </c>
      <c r="AG10" s="80" t="s">
        <v>420</v>
      </c>
      <c r="AH10" s="80" t="s">
        <v>1405</v>
      </c>
      <c r="AI10" s="80" t="s">
        <v>138</v>
      </c>
      <c r="AJ10" s="80" t="s">
        <v>122</v>
      </c>
      <c r="AK10" s="80" t="s">
        <v>127</v>
      </c>
      <c r="AL10" s="80" t="s">
        <v>520</v>
      </c>
      <c r="AM10" s="80" t="s">
        <v>1406</v>
      </c>
      <c r="AN10" s="80" t="s">
        <v>133</v>
      </c>
      <c r="AO10" s="80" t="s">
        <v>500</v>
      </c>
      <c r="AP10" s="80" t="s">
        <v>199</v>
      </c>
      <c r="AQ10" s="80" t="s">
        <v>927</v>
      </c>
    </row>
    <row r="11" spans="1:43" ht="19.95" customHeight="1" x14ac:dyDescent="0.35">
      <c r="A11" s="81" t="s">
        <v>1217</v>
      </c>
      <c r="B11" s="85">
        <v>7.0000000000000007E-2</v>
      </c>
      <c r="C11" s="85">
        <v>0.03</v>
      </c>
      <c r="D11" s="85" t="s">
        <v>632</v>
      </c>
      <c r="E11" s="85">
        <v>0.06</v>
      </c>
      <c r="F11" s="85">
        <v>0.05</v>
      </c>
      <c r="G11" s="85">
        <v>7.0000000000000007E-2</v>
      </c>
      <c r="H11" s="85">
        <v>7.0000000000000007E-2</v>
      </c>
      <c r="I11" s="85">
        <v>0.11</v>
      </c>
      <c r="J11" s="85">
        <v>7.0000000000000007E-2</v>
      </c>
      <c r="K11" s="85" t="s">
        <v>449</v>
      </c>
      <c r="L11" s="85">
        <v>0.06</v>
      </c>
      <c r="M11" s="85">
        <v>7.0000000000000007E-2</v>
      </c>
      <c r="N11" s="85" t="s">
        <v>358</v>
      </c>
      <c r="O11" s="85" t="s">
        <v>401</v>
      </c>
      <c r="P11" s="85" t="s">
        <v>745</v>
      </c>
      <c r="Q11" s="85" t="s">
        <v>389</v>
      </c>
      <c r="R11" s="85" t="s">
        <v>352</v>
      </c>
      <c r="S11" s="85" t="s">
        <v>300</v>
      </c>
      <c r="T11" s="85" t="s">
        <v>166</v>
      </c>
      <c r="U11" s="85" t="s">
        <v>1133</v>
      </c>
      <c r="V11" s="85" t="s">
        <v>242</v>
      </c>
      <c r="W11" s="85" t="s">
        <v>354</v>
      </c>
      <c r="X11" s="85" t="s">
        <v>524</v>
      </c>
      <c r="Y11" s="85" t="s">
        <v>358</v>
      </c>
      <c r="Z11" s="85" t="s">
        <v>300</v>
      </c>
      <c r="AA11" s="85" t="s">
        <v>295</v>
      </c>
      <c r="AB11" s="85" t="s">
        <v>677</v>
      </c>
      <c r="AC11" s="85" t="s">
        <v>166</v>
      </c>
      <c r="AD11" s="85" t="s">
        <v>286</v>
      </c>
      <c r="AE11" s="85" t="s">
        <v>238</v>
      </c>
      <c r="AF11" s="85">
        <v>0.01</v>
      </c>
      <c r="AG11" s="85">
        <v>0.06</v>
      </c>
      <c r="AH11" s="85">
        <v>0.16</v>
      </c>
      <c r="AI11" s="85" t="s">
        <v>159</v>
      </c>
      <c r="AJ11" s="85" t="s">
        <v>508</v>
      </c>
      <c r="AK11" s="85" t="s">
        <v>166</v>
      </c>
      <c r="AL11" s="85" t="s">
        <v>353</v>
      </c>
      <c r="AM11" s="85" t="s">
        <v>850</v>
      </c>
      <c r="AN11" s="85" t="s">
        <v>172</v>
      </c>
      <c r="AO11" s="85" t="s">
        <v>307</v>
      </c>
      <c r="AP11" s="85" t="s">
        <v>242</v>
      </c>
      <c r="AQ11" s="85" t="s">
        <v>148</v>
      </c>
    </row>
    <row r="12" spans="1:43" ht="19.95" customHeight="1" x14ac:dyDescent="0.35">
      <c r="A12" s="79" t="s">
        <v>1379</v>
      </c>
      <c r="B12" s="80" t="s">
        <v>1380</v>
      </c>
      <c r="C12" s="80" t="s">
        <v>383</v>
      </c>
      <c r="D12" s="80" t="s">
        <v>1076</v>
      </c>
      <c r="E12" s="80" t="s">
        <v>1015</v>
      </c>
      <c r="F12" s="80" t="s">
        <v>1381</v>
      </c>
      <c r="G12" s="80" t="s">
        <v>924</v>
      </c>
      <c r="H12" s="80" t="s">
        <v>42</v>
      </c>
      <c r="I12" s="80" t="s">
        <v>1382</v>
      </c>
      <c r="J12" s="80" t="s">
        <v>1383</v>
      </c>
      <c r="K12" s="80" t="s">
        <v>1384</v>
      </c>
      <c r="L12" s="80" t="s">
        <v>1200</v>
      </c>
      <c r="M12" s="80" t="s">
        <v>591</v>
      </c>
      <c r="N12" s="80" t="s">
        <v>1385</v>
      </c>
      <c r="O12" s="80" t="s">
        <v>576</v>
      </c>
      <c r="P12" s="80" t="s">
        <v>1313</v>
      </c>
      <c r="Q12" s="80" t="s">
        <v>1386</v>
      </c>
      <c r="R12" s="80" t="s">
        <v>372</v>
      </c>
      <c r="S12" s="80" t="s">
        <v>493</v>
      </c>
      <c r="T12" s="80" t="s">
        <v>385</v>
      </c>
      <c r="U12" s="80" t="s">
        <v>1387</v>
      </c>
      <c r="V12" s="80" t="s">
        <v>430</v>
      </c>
      <c r="W12" s="80" t="s">
        <v>124</v>
      </c>
      <c r="X12" s="80" t="s">
        <v>423</v>
      </c>
      <c r="Y12" s="80" t="s">
        <v>268</v>
      </c>
      <c r="Z12" s="80" t="s">
        <v>199</v>
      </c>
      <c r="AA12" s="80" t="s">
        <v>534</v>
      </c>
      <c r="AB12" s="80" t="s">
        <v>1388</v>
      </c>
      <c r="AC12" s="80" t="s">
        <v>535</v>
      </c>
      <c r="AD12" s="80" t="s">
        <v>1389</v>
      </c>
      <c r="AE12" s="80" t="s">
        <v>133</v>
      </c>
      <c r="AF12" s="80" t="s">
        <v>1390</v>
      </c>
      <c r="AG12" s="80" t="s">
        <v>702</v>
      </c>
      <c r="AH12" s="80" t="s">
        <v>1391</v>
      </c>
      <c r="AI12" s="80" t="s">
        <v>735</v>
      </c>
      <c r="AJ12" s="80" t="s">
        <v>1392</v>
      </c>
      <c r="AK12" s="80" t="s">
        <v>371</v>
      </c>
      <c r="AL12" s="80" t="s">
        <v>423</v>
      </c>
      <c r="AM12" s="80" t="s">
        <v>928</v>
      </c>
      <c r="AN12" s="80" t="s">
        <v>603</v>
      </c>
      <c r="AO12" s="80" t="s">
        <v>1304</v>
      </c>
      <c r="AP12" s="80" t="s">
        <v>262</v>
      </c>
      <c r="AQ12" s="80" t="s">
        <v>1393</v>
      </c>
    </row>
    <row r="13" spans="1:43" ht="19.95" customHeight="1" x14ac:dyDescent="0.35">
      <c r="A13" s="81" t="s">
        <v>1394</v>
      </c>
      <c r="B13" s="85">
        <v>0.16</v>
      </c>
      <c r="C13" s="85">
        <v>0.17</v>
      </c>
      <c r="D13" s="85">
        <v>0.16</v>
      </c>
      <c r="E13" s="85">
        <v>0.11</v>
      </c>
      <c r="F13" s="85">
        <v>0.21</v>
      </c>
      <c r="G13" s="85">
        <v>0.11</v>
      </c>
      <c r="H13" s="85">
        <v>0.14000000000000001</v>
      </c>
      <c r="I13" s="85">
        <v>0.17</v>
      </c>
      <c r="J13" s="85">
        <v>0.21</v>
      </c>
      <c r="K13" s="85" t="s">
        <v>526</v>
      </c>
      <c r="L13" s="85">
        <v>0.21</v>
      </c>
      <c r="M13" s="85">
        <v>0.21</v>
      </c>
      <c r="N13" s="85" t="s">
        <v>283</v>
      </c>
      <c r="O13" s="85" t="s">
        <v>717</v>
      </c>
      <c r="P13" s="85" t="s">
        <v>1395</v>
      </c>
      <c r="Q13" s="85" t="s">
        <v>283</v>
      </c>
      <c r="R13" s="85" t="s">
        <v>352</v>
      </c>
      <c r="S13" s="85" t="s">
        <v>168</v>
      </c>
      <c r="T13" s="85" t="s">
        <v>393</v>
      </c>
      <c r="U13" s="85" t="s">
        <v>1062</v>
      </c>
      <c r="V13" s="85" t="s">
        <v>340</v>
      </c>
      <c r="W13" s="85" t="s">
        <v>1396</v>
      </c>
      <c r="X13" s="85" t="s">
        <v>744</v>
      </c>
      <c r="Y13" s="85" t="s">
        <v>408</v>
      </c>
      <c r="Z13" s="85" t="s">
        <v>170</v>
      </c>
      <c r="AA13" s="85" t="s">
        <v>172</v>
      </c>
      <c r="AB13" s="85" t="s">
        <v>1397</v>
      </c>
      <c r="AC13" s="85" t="s">
        <v>150</v>
      </c>
      <c r="AD13" s="85" t="s">
        <v>220</v>
      </c>
      <c r="AE13" s="85">
        <v>0.02</v>
      </c>
      <c r="AF13" s="85">
        <v>0.1</v>
      </c>
      <c r="AG13" s="85" t="s">
        <v>363</v>
      </c>
      <c r="AH13" s="85">
        <v>0.33</v>
      </c>
      <c r="AI13" s="85" t="s">
        <v>409</v>
      </c>
      <c r="AJ13" s="85" t="s">
        <v>1398</v>
      </c>
      <c r="AK13" s="85" t="s">
        <v>449</v>
      </c>
      <c r="AL13" s="85" t="s">
        <v>242</v>
      </c>
      <c r="AM13" s="85" t="s">
        <v>1098</v>
      </c>
      <c r="AN13" s="85" t="s">
        <v>299</v>
      </c>
      <c r="AO13" s="85" t="s">
        <v>225</v>
      </c>
      <c r="AP13" s="85" t="s">
        <v>401</v>
      </c>
      <c r="AQ13" s="85" t="s">
        <v>1399</v>
      </c>
    </row>
    <row r="14" spans="1:43" ht="19.95" customHeight="1" x14ac:dyDescent="0.35">
      <c r="A14" s="79" t="s">
        <v>688</v>
      </c>
      <c r="B14" s="80" t="s">
        <v>109</v>
      </c>
      <c r="C14" s="80" t="s">
        <v>700</v>
      </c>
      <c r="D14" s="80" t="s">
        <v>313</v>
      </c>
      <c r="E14" s="80" t="s">
        <v>455</v>
      </c>
      <c r="F14" s="80" t="s">
        <v>920</v>
      </c>
      <c r="G14" s="80" t="s">
        <v>426</v>
      </c>
      <c r="H14" s="80" t="s">
        <v>199</v>
      </c>
      <c r="I14" s="80" t="s">
        <v>201</v>
      </c>
      <c r="J14" s="80" t="s">
        <v>119</v>
      </c>
      <c r="K14" s="80" t="s">
        <v>736</v>
      </c>
      <c r="L14" s="80" t="s">
        <v>517</v>
      </c>
      <c r="M14" s="80" t="s">
        <v>551</v>
      </c>
      <c r="N14" s="80" t="s">
        <v>488</v>
      </c>
      <c r="O14" s="80" t="s">
        <v>546</v>
      </c>
      <c r="P14" s="80" t="s">
        <v>543</v>
      </c>
      <c r="Q14" s="80" t="s">
        <v>199</v>
      </c>
      <c r="R14" s="80" t="s">
        <v>385</v>
      </c>
      <c r="S14" s="80" t="s">
        <v>121</v>
      </c>
      <c r="T14" s="80" t="s">
        <v>333</v>
      </c>
      <c r="U14" s="80" t="s">
        <v>489</v>
      </c>
      <c r="V14" s="80" t="s">
        <v>127</v>
      </c>
      <c r="W14" s="80" t="s">
        <v>127</v>
      </c>
      <c r="X14" s="80" t="s">
        <v>127</v>
      </c>
      <c r="Y14" s="80" t="s">
        <v>127</v>
      </c>
      <c r="Z14" s="80" t="s">
        <v>125</v>
      </c>
      <c r="AA14" s="80" t="s">
        <v>123</v>
      </c>
      <c r="AB14" s="80" t="s">
        <v>501</v>
      </c>
      <c r="AC14" s="80" t="s">
        <v>127</v>
      </c>
      <c r="AD14" s="80" t="s">
        <v>127</v>
      </c>
      <c r="AE14" s="80" t="s">
        <v>1232</v>
      </c>
      <c r="AF14" s="80" t="s">
        <v>121</v>
      </c>
      <c r="AG14" s="80" t="s">
        <v>333</v>
      </c>
      <c r="AH14" s="80" t="s">
        <v>515</v>
      </c>
      <c r="AI14" s="80" t="s">
        <v>127</v>
      </c>
      <c r="AJ14" s="80" t="s">
        <v>327</v>
      </c>
      <c r="AK14" s="80" t="s">
        <v>501</v>
      </c>
      <c r="AL14" s="80" t="s">
        <v>839</v>
      </c>
      <c r="AM14" s="80" t="s">
        <v>702</v>
      </c>
      <c r="AN14" s="80" t="s">
        <v>129</v>
      </c>
      <c r="AO14" s="80" t="s">
        <v>127</v>
      </c>
      <c r="AP14" s="80" t="s">
        <v>385</v>
      </c>
      <c r="AQ14" s="80" t="s">
        <v>866</v>
      </c>
    </row>
    <row r="15" spans="1:43" ht="19.95" customHeight="1" x14ac:dyDescent="0.35">
      <c r="A15" s="81" t="s">
        <v>711</v>
      </c>
      <c r="B15" s="85">
        <v>0.03</v>
      </c>
      <c r="C15" s="85">
        <v>0.02</v>
      </c>
      <c r="D15" s="85" t="s">
        <v>529</v>
      </c>
      <c r="E15" s="85">
        <v>0.03</v>
      </c>
      <c r="F15" s="85">
        <v>0.06</v>
      </c>
      <c r="G15" s="85">
        <v>0.03</v>
      </c>
      <c r="H15" s="85">
        <v>0.01</v>
      </c>
      <c r="I15" s="85">
        <v>0.02</v>
      </c>
      <c r="J15" s="85">
        <v>0.01</v>
      </c>
      <c r="K15" s="85">
        <v>0.03</v>
      </c>
      <c r="L15" s="85">
        <v>0.03</v>
      </c>
      <c r="M15" s="85">
        <v>0.01</v>
      </c>
      <c r="N15" s="85" t="s">
        <v>477</v>
      </c>
      <c r="O15" s="85" t="s">
        <v>509</v>
      </c>
      <c r="P15" s="85" t="s">
        <v>497</v>
      </c>
      <c r="Q15" s="85" t="s">
        <v>179</v>
      </c>
      <c r="R15" s="85" t="s">
        <v>235</v>
      </c>
      <c r="S15" s="85" t="s">
        <v>159</v>
      </c>
      <c r="T15" s="85" t="s">
        <v>410</v>
      </c>
      <c r="U15" s="85" t="s">
        <v>160</v>
      </c>
      <c r="V15" s="85" t="s">
        <v>166</v>
      </c>
      <c r="W15" s="85" t="s">
        <v>166</v>
      </c>
      <c r="X15" s="85" t="s">
        <v>166</v>
      </c>
      <c r="Y15" s="85" t="s">
        <v>166</v>
      </c>
      <c r="Z15" s="85" t="s">
        <v>483</v>
      </c>
      <c r="AA15" s="85" t="s">
        <v>506</v>
      </c>
      <c r="AB15" s="85" t="s">
        <v>393</v>
      </c>
      <c r="AC15" s="85" t="s">
        <v>166</v>
      </c>
      <c r="AD15" s="85" t="s">
        <v>166</v>
      </c>
      <c r="AE15" s="85">
        <v>0.03</v>
      </c>
      <c r="AF15" s="85">
        <v>0.01</v>
      </c>
      <c r="AG15" s="85">
        <v>0.01</v>
      </c>
      <c r="AH15" s="85">
        <v>0.03</v>
      </c>
      <c r="AI15" s="85" t="s">
        <v>166</v>
      </c>
      <c r="AJ15" s="85" t="s">
        <v>238</v>
      </c>
      <c r="AK15" s="85" t="s">
        <v>434</v>
      </c>
      <c r="AL15" s="85" t="s">
        <v>299</v>
      </c>
      <c r="AM15" s="85" t="s">
        <v>527</v>
      </c>
      <c r="AN15" s="85" t="s">
        <v>529</v>
      </c>
      <c r="AO15" s="85" t="s">
        <v>166</v>
      </c>
      <c r="AP15" s="85" t="s">
        <v>286</v>
      </c>
      <c r="AQ15" s="85" t="s">
        <v>240</v>
      </c>
    </row>
    <row r="16" spans="1:43" x14ac:dyDescent="0.3">
      <c r="B16" s="3">
        <f>((B9)+(B11)+(B13)+(B15))</f>
        <v>1</v>
      </c>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row>
  </sheetData>
  <sheetProtection algorithmName="SHA-512" hashValue="dq4PBqyxeDA9LeLFYsIxJPncqNznxi7sxV1BcHJp5Z/DPdGuRVM5SaMBP/bNR2qGtmw2uj4PAwGmvvcHa4z/TA==" saltValue="aP7sUhqOl+VnlfD1V6E7Jw==" spinCount="100000" sheet="1" objects="1" scenarios="1"/>
  <mergeCells count="10">
    <mergeCell ref="N4:R4"/>
    <mergeCell ref="S4:AD4"/>
    <mergeCell ref="AE4:AH4"/>
    <mergeCell ref="AI4:AM4"/>
    <mergeCell ref="AN4:AQ4"/>
    <mergeCell ref="B2:E2"/>
    <mergeCell ref="C4:D4"/>
    <mergeCell ref="E4:J4"/>
    <mergeCell ref="K4:M4"/>
    <mergeCell ref="A3:C3"/>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EAA7B-A6A8-424B-B13B-24BD282C25C5}">
  <sheetPr codeName="Sheet2">
    <pageSetUpPr fitToPage="1"/>
  </sheetPr>
  <dimension ref="A1:B50"/>
  <sheetViews>
    <sheetView showGridLines="0" zoomScale="88" zoomScaleNormal="88" workbookViewId="0">
      <selection sqref="A1:A7"/>
    </sheetView>
  </sheetViews>
  <sheetFormatPr defaultRowHeight="14.4" x14ac:dyDescent="0.3"/>
  <cols>
    <col min="1" max="1" width="32.33203125" customWidth="1"/>
    <col min="2" max="2" width="213.109375" customWidth="1"/>
  </cols>
  <sheetData>
    <row r="1" spans="1:2" ht="12" customHeight="1" x14ac:dyDescent="0.3">
      <c r="A1" s="132" t="s">
        <v>1497</v>
      </c>
    </row>
    <row r="2" spans="1:2" ht="36" customHeight="1" x14ac:dyDescent="0.3">
      <c r="A2" s="132"/>
      <c r="B2" s="20" t="s">
        <v>0</v>
      </c>
    </row>
    <row r="3" spans="1:2" ht="42.6" customHeight="1" x14ac:dyDescent="0.3">
      <c r="A3" s="132"/>
      <c r="B3" s="21"/>
    </row>
    <row r="4" spans="1:2" ht="27.6" customHeight="1" x14ac:dyDescent="0.3">
      <c r="A4" s="132"/>
      <c r="B4" s="22" t="str">
        <f>HYPERLINK("#FRONTPAGEINTRODUCTION!A1","FRONT PAGE INTRODUCTION - Project Description and Background" )</f>
        <v>FRONT PAGE INTRODUCTION - Project Description and Background</v>
      </c>
    </row>
    <row r="5" spans="1:2" ht="12.6" customHeight="1" x14ac:dyDescent="0.3">
      <c r="A5" s="132"/>
      <c r="B5" s="22"/>
    </row>
    <row r="6" spans="1:2" ht="18" customHeight="1" x14ac:dyDescent="0.3">
      <c r="A6" s="132"/>
      <c r="B6" s="23" t="str">
        <f>HYPERLINK("#HeadlineResults!A1","HEADLINE RESULTS - NI ASSEMBLY ELECTION - PARTY VOTE SHARE PROJECTIONS" )</f>
        <v>HEADLINE RESULTS - NI ASSEMBLY ELECTION - PARTY VOTE SHARE PROJECTIONS</v>
      </c>
    </row>
    <row r="7" spans="1:2" ht="18" customHeight="1" x14ac:dyDescent="0.3">
      <c r="A7" s="132"/>
      <c r="B7" s="23" t="str">
        <f>HYPERLINK("#MAINPollQuestion1ExcUndecs!A1","QUESTION 1. FULL RESULTS - NI ASSEMBLY ELECTION - POLITICAL PARTY VOTE SHARE PROJECTIONS (LT NI Tracker Poll - August 2023 - FULL RESULTS): Excluding Don't Knows/Not Sures" )</f>
        <v>QUESTION 1. FULL RESULTS - NI ASSEMBLY ELECTION - POLITICAL PARTY VOTE SHARE PROJECTIONS (LT NI Tracker Poll - August 2023 - FULL RESULTS): Excluding Don't Knows/Not Sures</v>
      </c>
    </row>
    <row r="8" spans="1:2" ht="18" customHeight="1" x14ac:dyDescent="0.3">
      <c r="B8" s="23" t="str">
        <f>HYPERLINK("#MAINPollQuestion1IncUndecs!A1","QUESTION 1. FULL RESULTS - NI ASSEMBLY ELECTION - POLITICAL PARTY VOTE SHARE PROJECTIONS (LT NI Tracker Poll - August 2023 - FULL RESULTS): Including Don't Knows/Not Sures" )</f>
        <v>QUESTION 1. FULL RESULTS - NI ASSEMBLY ELECTION - POLITICAL PARTY VOTE SHARE PROJECTIONS (LT NI Tracker Poll - August 2023 - FULL RESULTS): Including Don't Knows/Not Sures</v>
      </c>
    </row>
    <row r="9" spans="1:2" ht="18" customHeight="1" x14ac:dyDescent="0.3">
      <c r="A9" s="133" t="s">
        <v>1416</v>
      </c>
      <c r="B9" s="23" t="str">
        <f>HYPERLINK("#Q2a!A1","NI IMMIGRATION - Question 2a: Do you think the current level of immigration into Northern Ireland is...")</f>
        <v>NI IMMIGRATION - Question 2a: Do you think the current level of immigration into Northern Ireland is...</v>
      </c>
    </row>
    <row r="10" spans="1:2" ht="18" customHeight="1" x14ac:dyDescent="0.3">
      <c r="A10" s="133"/>
      <c r="B10" s="23" t="str">
        <f>HYPERLINK("#Q2b!A1","NI IMMIGRATION - Question 2b: Would you say immigrants who come here are generally good for the NI economy and society or generally bad for the NI economy and society?")</f>
        <v>NI IMMIGRATION - Question 2b: Would you say immigrants who come here are generally good for the NI economy and society or generally bad for the NI economy and society?</v>
      </c>
    </row>
    <row r="11" spans="1:2" ht="18" customHeight="1" x14ac:dyDescent="0.3">
      <c r="A11" s="133"/>
      <c r="B11" s="23" t="str">
        <f>HYPERLINK("#Q2c!A1","NI IMMIGRATION - Question 2c: Do you think those protesting on the streets against immigration recently were…")</f>
        <v>NI IMMIGRATION - Question 2c: Do you think those protesting on the streets against immigration recently were…</v>
      </c>
    </row>
    <row r="12" spans="1:2" ht="18" customHeight="1" x14ac:dyDescent="0.3">
      <c r="A12" s="133"/>
      <c r="B12" s="23" t="str">
        <f>HYPERLINK("#Q2d!A1","NI IMMIGRATION - Question 2d: Do you think the response of the PSNI to recent riots was...")</f>
        <v>NI IMMIGRATION - Question 2d: Do you think the response of the PSNI to recent riots was...</v>
      </c>
    </row>
    <row r="13" spans="1:2" ht="18" customHeight="1" x14ac:dyDescent="0.3">
      <c r="A13" s="133"/>
      <c r="B13" s="23" t="str">
        <f>HYPERLINK("#Q2e!A1","NI IMMIGRATION - Question 2e: Would you be in favour of the introduction of a ‘fast track’ court to deal with rioters as speedily as in other parts of the UK?")</f>
        <v>NI IMMIGRATION - Question 2e: Would you be in favour of the introduction of a ‘fast track’ court to deal with rioters as speedily as in other parts of the UK?</v>
      </c>
    </row>
    <row r="14" spans="1:2" ht="18" customHeight="1" x14ac:dyDescent="0.3">
      <c r="A14" s="133"/>
      <c r="B14" s="23" t="str">
        <f>HYPERLINK("#Q3!A1","CASEMENT PARK - Question 3: Should the government forget about Euro 2028 in Northern Ireland and withdraw the necessary funding to get Casement Park ready in time?")</f>
        <v>CASEMENT PARK - Question 3: Should the government forget about Euro 2028 in Northern Ireland and withdraw the necessary funding to get Casement Park ready in time?</v>
      </c>
    </row>
    <row r="15" spans="1:2" ht="18" customHeight="1" x14ac:dyDescent="0.3">
      <c r="A15" s="133"/>
      <c r="B15" s="23" t="str">
        <f>HYPERLINK("#Q4!A1","OLYMPICS 2024 - Question 4: Are you happy that athletes from NI can continue to represent either Team Ireland or Team GB at the Olympics?")</f>
        <v>OLYMPICS 2024 - Question 4: Are you happy that athletes from NI can continue to represent either Team Ireland or Team GB at the Olympics?</v>
      </c>
    </row>
    <row r="16" spans="1:2" ht="14.4" customHeight="1" x14ac:dyDescent="0.3">
      <c r="A16" s="133"/>
    </row>
    <row r="17" spans="1:1" ht="14.4" customHeight="1" x14ac:dyDescent="0.3">
      <c r="A17" s="133"/>
    </row>
    <row r="18" spans="1:1" ht="14.4" customHeight="1" x14ac:dyDescent="0.3">
      <c r="A18" s="133"/>
    </row>
    <row r="19" spans="1:1" ht="14.4" customHeight="1" x14ac:dyDescent="0.3">
      <c r="A19" s="133"/>
    </row>
    <row r="20" spans="1:1" ht="14.4" customHeight="1" x14ac:dyDescent="0.3">
      <c r="A20" s="133"/>
    </row>
    <row r="21" spans="1:1" ht="18" customHeight="1" x14ac:dyDescent="0.3">
      <c r="A21" s="133"/>
    </row>
    <row r="22" spans="1:1" ht="18" customHeight="1" x14ac:dyDescent="0.3">
      <c r="A22" s="133"/>
    </row>
    <row r="23" spans="1:1" ht="18" x14ac:dyDescent="0.3">
      <c r="A23" s="102"/>
    </row>
    <row r="24" spans="1:1" ht="18" x14ac:dyDescent="0.3">
      <c r="A24" s="102"/>
    </row>
    <row r="25" spans="1:1" ht="18" x14ac:dyDescent="0.3">
      <c r="A25" s="102"/>
    </row>
    <row r="26" spans="1:1" ht="18" x14ac:dyDescent="0.3">
      <c r="A26" s="102"/>
    </row>
    <row r="27" spans="1:1" ht="18" x14ac:dyDescent="0.3">
      <c r="A27" s="102"/>
    </row>
    <row r="28" spans="1:1" ht="18" x14ac:dyDescent="0.3">
      <c r="A28" s="102"/>
    </row>
    <row r="29" spans="1:1" ht="14.4" customHeight="1" x14ac:dyDescent="0.3">
      <c r="A29" s="102"/>
    </row>
    <row r="30" spans="1:1" ht="14.4" customHeight="1" x14ac:dyDescent="0.3">
      <c r="A30" s="102"/>
    </row>
    <row r="31" spans="1:1" ht="14.4" customHeight="1" x14ac:dyDescent="0.3"/>
    <row r="32" spans="1:1" ht="14.4" customHeight="1" x14ac:dyDescent="0.3"/>
    <row r="33" ht="14.4" customHeight="1" x14ac:dyDescent="0.3"/>
    <row r="34" ht="14.4" customHeight="1" x14ac:dyDescent="0.3"/>
    <row r="35" ht="14.4" customHeight="1" x14ac:dyDescent="0.3"/>
    <row r="36" ht="14.4" customHeight="1" x14ac:dyDescent="0.3"/>
    <row r="37" ht="14.4" customHeight="1" x14ac:dyDescent="0.3"/>
    <row r="38" ht="14.4" customHeight="1" x14ac:dyDescent="0.3"/>
    <row r="39" ht="14.4" customHeight="1" x14ac:dyDescent="0.3"/>
    <row r="40" ht="14.4" customHeight="1" x14ac:dyDescent="0.3"/>
    <row r="41" ht="14.4" customHeight="1" x14ac:dyDescent="0.3"/>
    <row r="42" ht="14.4" customHeight="1" x14ac:dyDescent="0.3"/>
    <row r="43" ht="14.4" customHeight="1" x14ac:dyDescent="0.3"/>
    <row r="44" ht="14.4" customHeight="1" x14ac:dyDescent="0.3"/>
    <row r="45" ht="14.4" customHeight="1" x14ac:dyDescent="0.3"/>
    <row r="46" ht="14.4" customHeight="1" x14ac:dyDescent="0.3"/>
    <row r="47" ht="14.4" customHeight="1" x14ac:dyDescent="0.3"/>
    <row r="48" ht="14.4" customHeight="1" x14ac:dyDescent="0.3"/>
    <row r="49" ht="14.4" customHeight="1" x14ac:dyDescent="0.3"/>
    <row r="50" ht="14.4" customHeight="1" x14ac:dyDescent="0.3"/>
  </sheetData>
  <sheetProtection algorithmName="SHA-512" hashValue="GJhL1JxIXjXRSA7dNjXsYRkH2Op47oRic5kXDkxWaRvHj5tb1R0ISC6pa8SPNkrsbVeosOjdFT6JkqiBSouE0w==" saltValue="7Z6OgO6ZNcbme1EN9DHhCw==" spinCount="100000" sheet="1" objects="1" scenarios="1"/>
  <mergeCells count="2">
    <mergeCell ref="A1:A7"/>
    <mergeCell ref="A9:A22"/>
  </mergeCells>
  <pageMargins left="0.7" right="0.7" top="0.75" bottom="0.75" header="0.3" footer="0.3"/>
  <pageSetup paperSize="9" fitToHeight="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B3E4CC-105A-4DBB-A171-38EB0256A7B3}">
  <sheetPr codeName="Sheet3">
    <pageSetUpPr fitToPage="1"/>
  </sheetPr>
  <dimension ref="A1:AL38"/>
  <sheetViews>
    <sheetView showGridLines="0" zoomScale="86" zoomScaleNormal="86" workbookViewId="0"/>
  </sheetViews>
  <sheetFormatPr defaultColWidth="9.109375" defaultRowHeight="13.8" x14ac:dyDescent="0.25"/>
  <cols>
    <col min="1" max="1" width="37.88671875" style="25" customWidth="1"/>
    <col min="2" max="38" width="13.77734375" style="25" customWidth="1"/>
    <col min="39" max="16384" width="9.109375" style="25"/>
  </cols>
  <sheetData>
    <row r="1" spans="1:38" ht="19.8" customHeight="1" x14ac:dyDescent="0.4">
      <c r="A1" s="24" t="str">
        <f>HYPERLINK("#Contents!A1","Return to Contents")</f>
        <v>Return to Contents</v>
      </c>
      <c r="AL1" s="26"/>
    </row>
    <row r="2" spans="1:38" ht="55.2" customHeight="1" thickBot="1" x14ac:dyDescent="0.5">
      <c r="A2" s="134" t="s">
        <v>1491</v>
      </c>
      <c r="B2" s="134"/>
      <c r="C2" s="134"/>
      <c r="D2" s="134"/>
      <c r="E2" s="134"/>
      <c r="F2" s="134"/>
      <c r="G2" s="134"/>
      <c r="H2" s="134"/>
      <c r="I2" s="134"/>
      <c r="J2" s="134"/>
      <c r="K2" s="27"/>
      <c r="L2" s="27"/>
      <c r="M2" s="27"/>
      <c r="N2" s="27"/>
      <c r="O2" s="27"/>
      <c r="P2" s="27"/>
      <c r="Q2" s="27"/>
      <c r="R2" s="27"/>
      <c r="S2" s="27"/>
      <c r="T2" s="27"/>
      <c r="U2" s="27"/>
      <c r="V2" s="27"/>
      <c r="W2" s="27"/>
      <c r="X2" s="27"/>
      <c r="Z2" s="28"/>
      <c r="AA2" s="28"/>
      <c r="AB2" s="28"/>
      <c r="AC2" s="28"/>
      <c r="AD2" s="28"/>
      <c r="AE2" s="28"/>
      <c r="AF2" s="28"/>
      <c r="AG2" s="28"/>
      <c r="AH2" s="28"/>
      <c r="AI2" s="28"/>
      <c r="AJ2" s="28"/>
      <c r="AK2" s="28"/>
      <c r="AL2" s="29"/>
    </row>
    <row r="3" spans="1:38" ht="16.8" customHeight="1" thickTop="1" x14ac:dyDescent="0.3">
      <c r="A3" s="135" t="s">
        <v>1417</v>
      </c>
      <c r="B3" s="136"/>
      <c r="C3" s="136"/>
      <c r="D3" s="136"/>
      <c r="E3" s="136"/>
      <c r="F3" s="136"/>
      <c r="G3" s="136"/>
      <c r="H3" s="136"/>
      <c r="I3" s="136"/>
      <c r="J3" s="136"/>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91"/>
    </row>
    <row r="4" spans="1:38" ht="23.4" customHeight="1" thickBot="1" x14ac:dyDescent="0.35">
      <c r="A4" s="137"/>
      <c r="B4" s="138"/>
      <c r="C4" s="138"/>
      <c r="D4" s="138"/>
      <c r="E4" s="138"/>
      <c r="F4" s="138"/>
      <c r="G4" s="138"/>
      <c r="H4" s="138"/>
      <c r="I4" s="138"/>
      <c r="J4" s="138"/>
      <c r="K4" s="31"/>
      <c r="L4" s="31"/>
      <c r="M4" s="31"/>
      <c r="N4" s="31"/>
      <c r="O4" s="31"/>
      <c r="P4" s="32"/>
      <c r="Q4" s="32"/>
      <c r="R4" s="32"/>
      <c r="S4" s="32"/>
      <c r="T4" s="32"/>
      <c r="U4" s="32"/>
      <c r="V4" s="32"/>
      <c r="W4" s="32"/>
      <c r="X4" s="32"/>
      <c r="Y4" s="32"/>
      <c r="Z4" s="32"/>
      <c r="AA4" s="32"/>
      <c r="AB4" s="32"/>
      <c r="AC4" s="32"/>
      <c r="AD4" s="32"/>
      <c r="AE4" s="32"/>
      <c r="AF4" s="32"/>
      <c r="AG4" s="32"/>
      <c r="AH4" s="32"/>
      <c r="AI4" s="32"/>
      <c r="AJ4" s="32"/>
      <c r="AK4" s="32"/>
      <c r="AL4" s="92"/>
    </row>
    <row r="5" spans="1:38" ht="15" customHeight="1" thickTop="1" x14ac:dyDescent="0.3">
      <c r="A5" s="34" t="s">
        <v>1418</v>
      </c>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6" t="s">
        <v>1419</v>
      </c>
      <c r="AJ5" s="35"/>
      <c r="AK5" s="35"/>
      <c r="AL5" s="89"/>
    </row>
    <row r="6" spans="1:38" ht="15" customHeight="1" x14ac:dyDescent="0.3">
      <c r="A6" s="139" t="s">
        <v>1420</v>
      </c>
      <c r="B6" s="37"/>
      <c r="C6" s="141" t="s">
        <v>1421</v>
      </c>
      <c r="D6" s="142"/>
      <c r="E6" s="141" t="s">
        <v>1422</v>
      </c>
      <c r="F6" s="143"/>
      <c r="G6" s="143"/>
      <c r="H6" s="143"/>
      <c r="I6" s="143"/>
      <c r="J6" s="142"/>
      <c r="K6" s="143" t="s">
        <v>1423</v>
      </c>
      <c r="L6" s="143"/>
      <c r="M6" s="142"/>
      <c r="N6" s="143" t="s">
        <v>1424</v>
      </c>
      <c r="O6" s="143"/>
      <c r="P6" s="143"/>
      <c r="Q6" s="143"/>
      <c r="R6" s="38"/>
      <c r="S6" s="141" t="s">
        <v>1425</v>
      </c>
      <c r="T6" s="143"/>
      <c r="U6" s="143"/>
      <c r="V6" s="143"/>
      <c r="W6" s="143"/>
      <c r="X6" s="143"/>
      <c r="Y6" s="143"/>
      <c r="Z6" s="143"/>
      <c r="AA6" s="143"/>
      <c r="AB6" s="143"/>
      <c r="AC6" s="143"/>
      <c r="AD6" s="143"/>
      <c r="AE6" s="141" t="s">
        <v>1426</v>
      </c>
      <c r="AF6" s="143"/>
      <c r="AG6" s="143"/>
      <c r="AH6" s="142"/>
      <c r="AI6" s="141" t="s">
        <v>1427</v>
      </c>
      <c r="AJ6" s="143"/>
      <c r="AK6" s="143"/>
      <c r="AL6" s="147"/>
    </row>
    <row r="7" spans="1:38" ht="71.400000000000006" customHeight="1" thickBot="1" x14ac:dyDescent="0.4">
      <c r="A7" s="140"/>
      <c r="B7" s="39" t="s">
        <v>1428</v>
      </c>
      <c r="C7" s="40" t="s">
        <v>2</v>
      </c>
      <c r="D7" s="41" t="s">
        <v>3</v>
      </c>
      <c r="E7" s="40" t="s">
        <v>1429</v>
      </c>
      <c r="F7" s="42" t="s">
        <v>1430</v>
      </c>
      <c r="G7" s="42" t="s">
        <v>1431</v>
      </c>
      <c r="H7" s="42" t="s">
        <v>1432</v>
      </c>
      <c r="I7" s="42" t="s">
        <v>1433</v>
      </c>
      <c r="J7" s="41" t="s">
        <v>1434</v>
      </c>
      <c r="K7" s="42" t="s">
        <v>1435</v>
      </c>
      <c r="L7" s="42" t="s">
        <v>1436</v>
      </c>
      <c r="M7" s="41" t="s">
        <v>1437</v>
      </c>
      <c r="N7" s="42" t="s">
        <v>1438</v>
      </c>
      <c r="O7" s="42" t="s">
        <v>1439</v>
      </c>
      <c r="P7" s="42" t="s">
        <v>1440</v>
      </c>
      <c r="Q7" s="42" t="s">
        <v>1441</v>
      </c>
      <c r="R7" s="41" t="s">
        <v>1442</v>
      </c>
      <c r="S7" s="43" t="s">
        <v>4</v>
      </c>
      <c r="T7" s="43" t="s">
        <v>5</v>
      </c>
      <c r="U7" s="43" t="s">
        <v>6</v>
      </c>
      <c r="V7" s="43" t="s">
        <v>7</v>
      </c>
      <c r="W7" s="43" t="s">
        <v>1443</v>
      </c>
      <c r="X7" s="43" t="s">
        <v>1444</v>
      </c>
      <c r="Y7" s="43" t="s">
        <v>8</v>
      </c>
      <c r="Z7" s="43" t="s">
        <v>9</v>
      </c>
      <c r="AA7" s="43" t="s">
        <v>10</v>
      </c>
      <c r="AB7" s="43" t="s">
        <v>11</v>
      </c>
      <c r="AC7" s="43" t="s">
        <v>1445</v>
      </c>
      <c r="AD7" s="41" t="s">
        <v>12</v>
      </c>
      <c r="AE7" s="43" t="s">
        <v>1446</v>
      </c>
      <c r="AF7" s="90" t="s">
        <v>1490</v>
      </c>
      <c r="AG7" s="42" t="s">
        <v>1493</v>
      </c>
      <c r="AH7" s="42" t="s">
        <v>1447</v>
      </c>
      <c r="AI7" s="44" t="s">
        <v>16</v>
      </c>
      <c r="AJ7" s="43" t="s">
        <v>1448</v>
      </c>
      <c r="AK7" s="43" t="s">
        <v>1449</v>
      </c>
      <c r="AL7" s="45" t="s">
        <v>18</v>
      </c>
    </row>
    <row r="8" spans="1:38" ht="15" customHeight="1" thickTop="1" x14ac:dyDescent="0.35">
      <c r="A8" s="46" t="s">
        <v>1450</v>
      </c>
      <c r="B8" s="47">
        <v>0.3</v>
      </c>
      <c r="C8" s="96">
        <v>0.3</v>
      </c>
      <c r="D8" s="97">
        <v>0.28000000000000003</v>
      </c>
      <c r="E8" s="97">
        <v>0.25</v>
      </c>
      <c r="F8" s="97">
        <v>0.34</v>
      </c>
      <c r="G8" s="97">
        <v>0.36</v>
      </c>
      <c r="H8" s="97">
        <v>0.42</v>
      </c>
      <c r="I8" s="97">
        <v>0.15</v>
      </c>
      <c r="J8" s="97">
        <v>0.22</v>
      </c>
      <c r="K8" s="97">
        <v>0.33</v>
      </c>
      <c r="L8" s="97">
        <v>0.33</v>
      </c>
      <c r="M8" s="97">
        <v>0.21</v>
      </c>
      <c r="N8" s="97">
        <v>0.21481140754369829</v>
      </c>
      <c r="O8" s="97">
        <v>0.1342105263157895</v>
      </c>
      <c r="P8" s="97">
        <v>0.29401709401709403</v>
      </c>
      <c r="Q8" s="97">
        <v>0.34170440510498151</v>
      </c>
      <c r="R8" s="97">
        <v>0.48566413107080164</v>
      </c>
      <c r="S8" s="97">
        <v>7.0640176600441501E-2</v>
      </c>
      <c r="T8" s="97">
        <v>0.25179856115107918</v>
      </c>
      <c r="U8" s="97">
        <v>7.0197830248883231E-3</v>
      </c>
      <c r="V8" s="97">
        <v>2.6809651474530832E-2</v>
      </c>
      <c r="W8" s="97">
        <v>0.15671641791044774</v>
      </c>
      <c r="X8" s="97">
        <v>0.23006134969325151</v>
      </c>
      <c r="Y8" s="97">
        <v>0.28286852589641437</v>
      </c>
      <c r="Z8" s="97">
        <v>7.188703465982027E-2</v>
      </c>
      <c r="AA8" s="97">
        <v>0.96687451286048332</v>
      </c>
      <c r="AB8" s="97">
        <v>0</v>
      </c>
      <c r="AC8" s="97">
        <v>0</v>
      </c>
      <c r="AD8" s="97">
        <v>0</v>
      </c>
      <c r="AE8" s="97">
        <v>0.70000000000000007</v>
      </c>
      <c r="AF8" s="97">
        <v>7.4338085539714868E-2</v>
      </c>
      <c r="AG8" s="97">
        <v>0.16761363636363635</v>
      </c>
      <c r="AH8" s="97">
        <v>2.8795811518324606E-3</v>
      </c>
      <c r="AI8" s="97">
        <v>0.59088003409333056</v>
      </c>
      <c r="AJ8" s="97">
        <v>0.15439093484419261</v>
      </c>
      <c r="AK8" s="97">
        <v>0.10077519379844961</v>
      </c>
      <c r="AL8" s="98">
        <v>6.7628494138863846E-4</v>
      </c>
    </row>
    <row r="9" spans="1:38" ht="15" customHeight="1" x14ac:dyDescent="0.35">
      <c r="A9" s="48" t="s">
        <v>6</v>
      </c>
      <c r="B9" s="49">
        <v>0.18</v>
      </c>
      <c r="C9" s="99">
        <v>0.15</v>
      </c>
      <c r="D9" s="100">
        <v>0.21</v>
      </c>
      <c r="E9" s="100">
        <v>0.18</v>
      </c>
      <c r="F9" s="100">
        <v>0.19</v>
      </c>
      <c r="G9" s="100">
        <v>0.12</v>
      </c>
      <c r="H9" s="100">
        <v>0.19</v>
      </c>
      <c r="I9" s="100">
        <v>0.26</v>
      </c>
      <c r="J9" s="100">
        <v>0.16</v>
      </c>
      <c r="K9" s="100">
        <v>0.16</v>
      </c>
      <c r="L9" s="100">
        <v>0.21</v>
      </c>
      <c r="M9" s="100">
        <v>0.19</v>
      </c>
      <c r="N9" s="100">
        <v>0.24471021159153639</v>
      </c>
      <c r="O9" s="100">
        <v>0.20578947368421058</v>
      </c>
      <c r="P9" s="100">
        <v>9.0028490028490032E-2</v>
      </c>
      <c r="Q9" s="100">
        <v>0.22972416632358997</v>
      </c>
      <c r="R9" s="100">
        <v>9.7132826214160334E-2</v>
      </c>
      <c r="S9" s="100">
        <v>0</v>
      </c>
      <c r="T9" s="100">
        <v>0</v>
      </c>
      <c r="U9" s="100">
        <v>0.79</v>
      </c>
      <c r="V9" s="100">
        <v>0</v>
      </c>
      <c r="W9" s="100">
        <v>0.10945273631840796</v>
      </c>
      <c r="X9" s="100">
        <v>1.8404907975460121E-2</v>
      </c>
      <c r="Y9" s="100">
        <v>7.1713147410358571E-2</v>
      </c>
      <c r="Z9" s="100">
        <v>2.5673940949935813E-3</v>
      </c>
      <c r="AA9" s="100">
        <v>0</v>
      </c>
      <c r="AB9" s="100">
        <v>0.30397422126745433</v>
      </c>
      <c r="AC9" s="100">
        <v>0.55555555555555547</v>
      </c>
      <c r="AD9" s="100">
        <v>0.13793103448275862</v>
      </c>
      <c r="AE9" s="100">
        <v>5.2219321148825066E-3</v>
      </c>
      <c r="AF9" s="100">
        <v>0</v>
      </c>
      <c r="AG9" s="100">
        <v>0.18465909090909088</v>
      </c>
      <c r="AH9" s="100">
        <v>0.45026178010471196</v>
      </c>
      <c r="AI9" s="100">
        <v>2.1308331557639039E-2</v>
      </c>
      <c r="AJ9" s="100">
        <v>0.12747875354107646</v>
      </c>
      <c r="AK9" s="100">
        <v>1.5503875968992248E-2</v>
      </c>
      <c r="AL9" s="101">
        <v>0.36361587015329133</v>
      </c>
    </row>
    <row r="10" spans="1:38" ht="15" customHeight="1" x14ac:dyDescent="0.35">
      <c r="A10" s="48" t="s">
        <v>1451</v>
      </c>
      <c r="B10" s="49">
        <v>0.15</v>
      </c>
      <c r="C10" s="99">
        <v>0.19</v>
      </c>
      <c r="D10" s="100">
        <v>0.12</v>
      </c>
      <c r="E10" s="100">
        <v>0.2</v>
      </c>
      <c r="F10" s="100">
        <v>0.13</v>
      </c>
      <c r="G10" s="100">
        <v>0.21</v>
      </c>
      <c r="H10" s="100">
        <v>0.06</v>
      </c>
      <c r="I10" s="100">
        <v>0.15</v>
      </c>
      <c r="J10" s="100">
        <v>0.18</v>
      </c>
      <c r="K10" s="100">
        <v>0.19</v>
      </c>
      <c r="L10" s="100">
        <v>0.08</v>
      </c>
      <c r="M10" s="100">
        <v>0.17</v>
      </c>
      <c r="N10" s="100">
        <v>0.15777368905243791</v>
      </c>
      <c r="O10" s="100">
        <v>0.22052631578947371</v>
      </c>
      <c r="P10" s="100">
        <v>0.22051282051282053</v>
      </c>
      <c r="Q10" s="100">
        <v>0.10745162618361467</v>
      </c>
      <c r="R10" s="100">
        <v>7.3142188414277359E-2</v>
      </c>
      <c r="S10" s="100">
        <v>0.87</v>
      </c>
      <c r="T10" s="100">
        <v>0</v>
      </c>
      <c r="U10" s="100">
        <v>7.6579451180599873E-3</v>
      </c>
      <c r="V10" s="100">
        <v>0.13404825737265416</v>
      </c>
      <c r="W10" s="100">
        <v>0.33582089552238803</v>
      </c>
      <c r="X10" s="100">
        <v>0.2822085889570552</v>
      </c>
      <c r="Y10" s="100">
        <v>0</v>
      </c>
      <c r="Z10" s="100">
        <v>3.5943517329910135E-2</v>
      </c>
      <c r="AA10" s="100">
        <v>2.7279812938425566E-3</v>
      </c>
      <c r="AB10" s="100">
        <v>0</v>
      </c>
      <c r="AC10" s="100">
        <v>1.8518518518518517E-2</v>
      </c>
      <c r="AD10" s="100">
        <v>1.6420361247947456E-2</v>
      </c>
      <c r="AE10" s="100">
        <v>1.2010443864229763E-2</v>
      </c>
      <c r="AF10" s="100">
        <v>0.67464358452138495</v>
      </c>
      <c r="AG10" s="100">
        <v>0.35511363636363635</v>
      </c>
      <c r="AH10" s="100">
        <v>1.0209424083769632E-2</v>
      </c>
      <c r="AI10" s="100">
        <v>0.1327509056040912</v>
      </c>
      <c r="AJ10" s="100">
        <v>0.25779036827195462</v>
      </c>
      <c r="AK10" s="100">
        <v>0.33333333333333331</v>
      </c>
      <c r="AL10" s="101">
        <v>0.15486925157799822</v>
      </c>
    </row>
    <row r="11" spans="1:38" ht="15" customHeight="1" x14ac:dyDescent="0.35">
      <c r="A11" s="50" t="s">
        <v>12</v>
      </c>
      <c r="B11" s="49">
        <v>0.12</v>
      </c>
      <c r="C11" s="99">
        <v>0.1</v>
      </c>
      <c r="D11" s="100">
        <v>0.14000000000000001</v>
      </c>
      <c r="E11" s="100">
        <v>0.15</v>
      </c>
      <c r="F11" s="100">
        <v>0.05</v>
      </c>
      <c r="G11" s="100">
        <v>0.09</v>
      </c>
      <c r="H11" s="100">
        <v>0.09</v>
      </c>
      <c r="I11" s="100">
        <v>0.16</v>
      </c>
      <c r="J11" s="100">
        <v>0.17</v>
      </c>
      <c r="K11" s="100">
        <v>0.08</v>
      </c>
      <c r="L11" s="100">
        <v>0.12</v>
      </c>
      <c r="M11" s="100">
        <v>0.18</v>
      </c>
      <c r="N11" s="100">
        <v>7.8656853725850975E-2</v>
      </c>
      <c r="O11" s="100">
        <v>0.23210526315789479</v>
      </c>
      <c r="P11" s="100">
        <v>0.10028490028490029</v>
      </c>
      <c r="Q11" s="100">
        <v>0.11774392754219845</v>
      </c>
      <c r="R11" s="100">
        <v>7.9578700994733756E-2</v>
      </c>
      <c r="S11" s="100">
        <v>0</v>
      </c>
      <c r="T11" s="100">
        <v>0</v>
      </c>
      <c r="U11" s="100">
        <v>5.9349074664964911E-2</v>
      </c>
      <c r="V11" s="100">
        <v>3.2171581769436998E-2</v>
      </c>
      <c r="W11" s="100">
        <v>0.1616915422885572</v>
      </c>
      <c r="X11" s="100">
        <v>7.6687116564417179E-2</v>
      </c>
      <c r="Y11" s="100">
        <v>0</v>
      </c>
      <c r="Z11" s="100">
        <v>9.6277278562259302E-2</v>
      </c>
      <c r="AA11" s="100">
        <v>0</v>
      </c>
      <c r="AB11" s="100">
        <v>1.5037593984962403E-2</v>
      </c>
      <c r="AC11" s="100">
        <v>0.12962962962962962</v>
      </c>
      <c r="AD11" s="100">
        <v>0.75451559934318557</v>
      </c>
      <c r="AE11" s="100">
        <v>2.2193211488250653E-2</v>
      </c>
      <c r="AF11" s="100">
        <v>4.0224032586558045E-2</v>
      </c>
      <c r="AG11" s="100">
        <v>5.6818181818181816E-2</v>
      </c>
      <c r="AH11" s="100">
        <v>0.26858638743455493</v>
      </c>
      <c r="AI11" s="100">
        <v>2.3226081397826552E-2</v>
      </c>
      <c r="AJ11" s="100">
        <v>0.16147308781869688</v>
      </c>
      <c r="AK11" s="100">
        <v>0</v>
      </c>
      <c r="AL11" s="101">
        <v>0.22249774571686207</v>
      </c>
    </row>
    <row r="12" spans="1:38" ht="15" customHeight="1" x14ac:dyDescent="0.35">
      <c r="A12" s="48" t="s">
        <v>9</v>
      </c>
      <c r="B12" s="49">
        <v>0.08</v>
      </c>
      <c r="C12" s="99">
        <v>0.09</v>
      </c>
      <c r="D12" s="100">
        <v>7.0000000000000007E-2</v>
      </c>
      <c r="E12" s="100">
        <v>0.05</v>
      </c>
      <c r="F12" s="100">
        <v>7.0000000000000007E-2</v>
      </c>
      <c r="G12" s="100">
        <v>0.08</v>
      </c>
      <c r="H12" s="100">
        <v>0.1</v>
      </c>
      <c r="I12" s="100">
        <v>7.0000000000000007E-2</v>
      </c>
      <c r="J12" s="100">
        <v>0.1</v>
      </c>
      <c r="K12" s="100">
        <v>0.1</v>
      </c>
      <c r="L12" s="100">
        <v>0.05</v>
      </c>
      <c r="M12" s="100">
        <v>7.0000000000000007E-2</v>
      </c>
      <c r="N12" s="100">
        <v>9.5216191352345908E-2</v>
      </c>
      <c r="O12" s="100">
        <v>1.3684210526315792E-2</v>
      </c>
      <c r="P12" s="100">
        <v>9.2877492877492876E-2</v>
      </c>
      <c r="Q12" s="100">
        <v>7.4516261836146569E-2</v>
      </c>
      <c r="R12" s="100">
        <v>0.12521942656524282</v>
      </c>
      <c r="S12" s="100">
        <v>2.5754231052244295E-2</v>
      </c>
      <c r="T12" s="100">
        <v>0</v>
      </c>
      <c r="U12" s="100">
        <v>0</v>
      </c>
      <c r="V12" s="100">
        <v>9.9195710455764086E-2</v>
      </c>
      <c r="W12" s="100">
        <v>0.11442786069651739</v>
      </c>
      <c r="X12" s="100">
        <v>0</v>
      </c>
      <c r="Y12" s="100">
        <v>7.1713147410358571E-2</v>
      </c>
      <c r="Z12" s="100">
        <v>0.7933247753530166</v>
      </c>
      <c r="AA12" s="100">
        <v>1.3639906469212785E-2</v>
      </c>
      <c r="AB12" s="100">
        <v>0</v>
      </c>
      <c r="AC12" s="100">
        <v>0</v>
      </c>
      <c r="AD12" s="100">
        <v>0</v>
      </c>
      <c r="AE12" s="100">
        <v>0.18381201044386425</v>
      </c>
      <c r="AF12" s="100">
        <v>3.2586558044806521E-2</v>
      </c>
      <c r="AG12" s="100">
        <v>6.25E-2</v>
      </c>
      <c r="AH12" s="100">
        <v>0</v>
      </c>
      <c r="AI12" s="100">
        <v>0.15128915405923718</v>
      </c>
      <c r="AJ12" s="100">
        <v>8.0736543909348438E-2</v>
      </c>
      <c r="AK12" s="100">
        <v>9.3023255813953487E-2</v>
      </c>
      <c r="AL12" s="101">
        <v>2.2542831379621284E-3</v>
      </c>
    </row>
    <row r="13" spans="1:38" ht="15" customHeight="1" x14ac:dyDescent="0.35">
      <c r="A13" s="50" t="s">
        <v>11</v>
      </c>
      <c r="B13" s="49">
        <v>0.09</v>
      </c>
      <c r="C13" s="99">
        <v>0.06</v>
      </c>
      <c r="D13" s="100">
        <v>0.12</v>
      </c>
      <c r="E13" s="100">
        <v>0.08</v>
      </c>
      <c r="F13" s="100">
        <v>0.08</v>
      </c>
      <c r="G13" s="100">
        <v>7.0000000000000007E-2</v>
      </c>
      <c r="H13" s="100">
        <v>0.09</v>
      </c>
      <c r="I13" s="100">
        <v>0.13</v>
      </c>
      <c r="J13" s="100">
        <v>0.08</v>
      </c>
      <c r="K13" s="100">
        <v>0.06</v>
      </c>
      <c r="L13" s="100">
        <v>0.13</v>
      </c>
      <c r="M13" s="100">
        <v>0.09</v>
      </c>
      <c r="N13" s="100">
        <v>6.6237350505979772E-2</v>
      </c>
      <c r="O13" s="100">
        <v>0.13210526315789475</v>
      </c>
      <c r="P13" s="100">
        <v>0.11225071225071225</v>
      </c>
      <c r="Q13" s="100">
        <v>7.0811033347056407E-2</v>
      </c>
      <c r="R13" s="100">
        <v>6.9631363370392038E-2</v>
      </c>
      <c r="S13" s="100">
        <v>0</v>
      </c>
      <c r="T13" s="100">
        <v>0</v>
      </c>
      <c r="U13" s="100">
        <v>0.10912571793235483</v>
      </c>
      <c r="V13" s="100">
        <v>0</v>
      </c>
      <c r="W13" s="100">
        <v>9.4527363184079588E-2</v>
      </c>
      <c r="X13" s="100">
        <v>1.5337423312883436E-2</v>
      </c>
      <c r="Y13" s="100">
        <v>0</v>
      </c>
      <c r="Z13" s="100">
        <v>0</v>
      </c>
      <c r="AA13" s="100">
        <v>0</v>
      </c>
      <c r="AB13" s="100">
        <v>0.66272824919441453</v>
      </c>
      <c r="AC13" s="100">
        <v>3.7037037037037035E-2</v>
      </c>
      <c r="AD13" s="100">
        <v>4.1871921182266007E-2</v>
      </c>
      <c r="AE13" s="100">
        <v>0</v>
      </c>
      <c r="AF13" s="100">
        <v>0</v>
      </c>
      <c r="AG13" s="100">
        <v>3.125E-2</v>
      </c>
      <c r="AH13" s="100">
        <v>0.22853403141361253</v>
      </c>
      <c r="AI13" s="100">
        <v>4.2616663115278078E-3</v>
      </c>
      <c r="AJ13" s="100">
        <v>1.6997167138810197E-2</v>
      </c>
      <c r="AK13" s="100">
        <v>3.875968992248062E-2</v>
      </c>
      <c r="AL13" s="101">
        <v>0.19071235347159604</v>
      </c>
    </row>
    <row r="14" spans="1:38" ht="15" customHeight="1" x14ac:dyDescent="0.35">
      <c r="A14" s="50" t="s">
        <v>1452</v>
      </c>
      <c r="B14" s="49">
        <v>0.02</v>
      </c>
      <c r="C14" s="99">
        <v>0.04</v>
      </c>
      <c r="D14" s="100">
        <v>0.02</v>
      </c>
      <c r="E14" s="100">
        <v>0.05</v>
      </c>
      <c r="F14" s="100">
        <v>7.0000000000000007E-2</v>
      </c>
      <c r="G14" s="100">
        <v>0.01</v>
      </c>
      <c r="H14" s="100">
        <v>0.02</v>
      </c>
      <c r="I14" s="100">
        <v>0.01</v>
      </c>
      <c r="J14" s="100">
        <v>0.02</v>
      </c>
      <c r="K14" s="100">
        <v>0.04</v>
      </c>
      <c r="L14" s="100">
        <v>0.02</v>
      </c>
      <c r="M14" s="100">
        <v>0.02</v>
      </c>
      <c r="N14" s="100">
        <v>8.3256669733210692E-2</v>
      </c>
      <c r="O14" s="100">
        <v>1.3157894736842108E-2</v>
      </c>
      <c r="P14" s="100">
        <v>1.2535612535612537E-2</v>
      </c>
      <c r="Q14" s="100">
        <v>1.7291066282420751E-2</v>
      </c>
      <c r="R14" s="100">
        <v>0</v>
      </c>
      <c r="S14" s="100">
        <v>1.6924208977189107E-2</v>
      </c>
      <c r="T14" s="100">
        <v>0</v>
      </c>
      <c r="U14" s="100">
        <v>0</v>
      </c>
      <c r="V14" s="100">
        <v>0.65683646112600547</v>
      </c>
      <c r="W14" s="100">
        <v>2.4875621890547263E-3</v>
      </c>
      <c r="X14" s="100">
        <v>3.0674846625766872E-3</v>
      </c>
      <c r="Y14" s="100">
        <v>0</v>
      </c>
      <c r="Z14" s="100">
        <v>0</v>
      </c>
      <c r="AA14" s="100">
        <v>0</v>
      </c>
      <c r="AB14" s="100">
        <v>0</v>
      </c>
      <c r="AC14" s="100">
        <v>0</v>
      </c>
      <c r="AD14" s="100">
        <v>0</v>
      </c>
      <c r="AE14" s="100">
        <v>0</v>
      </c>
      <c r="AF14" s="100">
        <v>0.13696537678207737</v>
      </c>
      <c r="AG14" s="100">
        <v>2.840909090909091E-3</v>
      </c>
      <c r="AH14" s="100">
        <v>0</v>
      </c>
      <c r="AI14" s="100">
        <v>8.5233326230556156E-3</v>
      </c>
      <c r="AJ14" s="100">
        <v>0.14730878186968838</v>
      </c>
      <c r="AK14" s="100">
        <v>0</v>
      </c>
      <c r="AL14" s="101">
        <v>2.8629395852119027E-2</v>
      </c>
    </row>
    <row r="15" spans="1:38" ht="15" customHeight="1" x14ac:dyDescent="0.35">
      <c r="A15" s="50" t="s">
        <v>1453</v>
      </c>
      <c r="B15" s="49">
        <v>0.01</v>
      </c>
      <c r="C15" s="99">
        <v>0.03</v>
      </c>
      <c r="D15" s="100">
        <v>0</v>
      </c>
      <c r="E15" s="100">
        <v>0.01</v>
      </c>
      <c r="F15" s="100">
        <v>0.02</v>
      </c>
      <c r="G15" s="100">
        <v>0.04</v>
      </c>
      <c r="H15" s="100">
        <v>0.01</v>
      </c>
      <c r="I15" s="100">
        <v>0.03</v>
      </c>
      <c r="J15" s="100">
        <v>0</v>
      </c>
      <c r="K15" s="100">
        <v>0.01</v>
      </c>
      <c r="L15" s="100">
        <v>0.03</v>
      </c>
      <c r="M15" s="100">
        <v>0.02</v>
      </c>
      <c r="N15" s="100">
        <v>2.3919043238270474E-2</v>
      </c>
      <c r="O15" s="100">
        <v>1.0526315789473686E-2</v>
      </c>
      <c r="P15" s="100">
        <v>4.5014245014245016E-2</v>
      </c>
      <c r="Q15" s="100">
        <v>5.7636887608069169E-3</v>
      </c>
      <c r="R15" s="100">
        <v>5.2662375658279695E-3</v>
      </c>
      <c r="S15" s="100">
        <v>7.3583517292126564E-4</v>
      </c>
      <c r="T15" s="100">
        <v>1.4388489208633096E-2</v>
      </c>
      <c r="U15" s="100">
        <v>0</v>
      </c>
      <c r="V15" s="100">
        <v>2.6809651474530832E-2</v>
      </c>
      <c r="W15" s="100">
        <v>2.2388059701492536E-2</v>
      </c>
      <c r="X15" s="100">
        <v>0</v>
      </c>
      <c r="Y15" s="100">
        <v>0.56573705179282874</v>
      </c>
      <c r="Z15" s="100">
        <v>0</v>
      </c>
      <c r="AA15" s="100">
        <v>4.2868277474668757E-3</v>
      </c>
      <c r="AB15" s="100">
        <v>0</v>
      </c>
      <c r="AC15" s="100">
        <v>0</v>
      </c>
      <c r="AD15" s="100">
        <v>0</v>
      </c>
      <c r="AE15" s="100">
        <v>4.0208877284595303E-2</v>
      </c>
      <c r="AF15" s="100">
        <v>5.6008146639511206E-3</v>
      </c>
      <c r="AG15" s="100">
        <v>2.840909090909091E-3</v>
      </c>
      <c r="AH15" s="100">
        <v>2.0942408376963349E-3</v>
      </c>
      <c r="AI15" s="100">
        <v>2.4078414660132115E-2</v>
      </c>
      <c r="AJ15" s="100">
        <v>3.3994334277620393E-2</v>
      </c>
      <c r="AK15" s="100">
        <v>0.21705426356589144</v>
      </c>
      <c r="AL15" s="101">
        <v>2.0288548241659153E-3</v>
      </c>
    </row>
    <row r="16" spans="1:38" ht="15" customHeight="1" x14ac:dyDescent="0.35">
      <c r="A16" s="50" t="s">
        <v>530</v>
      </c>
      <c r="B16" s="49">
        <v>0.01</v>
      </c>
      <c r="C16" s="99">
        <v>0.01</v>
      </c>
      <c r="D16" s="100">
        <v>0.02</v>
      </c>
      <c r="E16" s="100">
        <v>0.03</v>
      </c>
      <c r="F16" s="100">
        <v>0.03</v>
      </c>
      <c r="G16" s="100">
        <v>0.01</v>
      </c>
      <c r="H16" s="100">
        <v>0.01</v>
      </c>
      <c r="I16" s="100">
        <v>0.01</v>
      </c>
      <c r="J16" s="100">
        <v>0.01</v>
      </c>
      <c r="K16" s="100">
        <v>0.01</v>
      </c>
      <c r="L16" s="100">
        <v>0.02</v>
      </c>
      <c r="M16" s="100">
        <v>0.01</v>
      </c>
      <c r="N16" s="100">
        <v>5.9797608095676184E-3</v>
      </c>
      <c r="O16" s="100">
        <v>3.1578947368421056E-3</v>
      </c>
      <c r="P16" s="100">
        <v>2.564102564102564E-2</v>
      </c>
      <c r="Q16" s="100">
        <v>1.2350761630300536E-2</v>
      </c>
      <c r="R16" s="100">
        <v>2.6331187829139846E-2</v>
      </c>
      <c r="S16" s="100">
        <v>4.4150110375275938E-3</v>
      </c>
      <c r="T16" s="100">
        <v>0.74</v>
      </c>
      <c r="U16" s="100">
        <v>0</v>
      </c>
      <c r="V16" s="100">
        <v>2.412868632707775E-2</v>
      </c>
      <c r="W16" s="100">
        <v>2.4875621890547263E-3</v>
      </c>
      <c r="X16" s="100">
        <v>0</v>
      </c>
      <c r="Y16" s="100">
        <v>0</v>
      </c>
      <c r="Z16" s="100">
        <v>0</v>
      </c>
      <c r="AA16" s="100">
        <v>7.7942322681215908E-3</v>
      </c>
      <c r="AB16" s="100">
        <v>0</v>
      </c>
      <c r="AC16" s="100">
        <v>0</v>
      </c>
      <c r="AD16" s="100">
        <v>0</v>
      </c>
      <c r="AE16" s="100">
        <v>3.2898172323759793E-2</v>
      </c>
      <c r="AF16" s="100">
        <v>3.5641547861507126E-3</v>
      </c>
      <c r="AG16" s="100">
        <v>1.4204545454545454E-2</v>
      </c>
      <c r="AH16" s="100">
        <v>0</v>
      </c>
      <c r="AI16" s="100">
        <v>2.748774770935436E-2</v>
      </c>
      <c r="AJ16" s="100">
        <v>0</v>
      </c>
      <c r="AK16" s="100">
        <v>0</v>
      </c>
      <c r="AL16" s="101">
        <v>2.0288548241659153E-3</v>
      </c>
    </row>
    <row r="17" spans="1:38" ht="15" customHeight="1" thickBot="1" x14ac:dyDescent="0.4">
      <c r="A17" s="51" t="s">
        <v>1454</v>
      </c>
      <c r="B17" s="52">
        <v>0.04</v>
      </c>
      <c r="C17" s="93">
        <v>0.03</v>
      </c>
      <c r="D17" s="94">
        <v>0.02</v>
      </c>
      <c r="E17" s="94">
        <v>0</v>
      </c>
      <c r="F17" s="94">
        <v>0.02</v>
      </c>
      <c r="G17" s="94">
        <v>0.01</v>
      </c>
      <c r="H17" s="94">
        <v>0.01</v>
      </c>
      <c r="I17" s="94">
        <v>0.03</v>
      </c>
      <c r="J17" s="94">
        <v>0.06</v>
      </c>
      <c r="K17" s="94">
        <v>0.02</v>
      </c>
      <c r="L17" s="94">
        <v>0.01</v>
      </c>
      <c r="M17" s="94">
        <v>0.04</v>
      </c>
      <c r="N17" s="94">
        <v>0.03</v>
      </c>
      <c r="O17" s="94">
        <v>0.03</v>
      </c>
      <c r="P17" s="94">
        <v>0.01</v>
      </c>
      <c r="Q17" s="94">
        <v>0.02</v>
      </c>
      <c r="R17" s="94">
        <v>0.04</v>
      </c>
      <c r="S17" s="94">
        <v>0.01</v>
      </c>
      <c r="T17" s="94">
        <v>0</v>
      </c>
      <c r="U17" s="94">
        <v>0.02</v>
      </c>
      <c r="V17" s="94">
        <v>0</v>
      </c>
      <c r="W17" s="94">
        <v>0.01</v>
      </c>
      <c r="X17" s="94">
        <v>0.37</v>
      </c>
      <c r="Y17" s="94">
        <v>0.01</v>
      </c>
      <c r="Z17" s="94">
        <v>0</v>
      </c>
      <c r="AA17" s="94">
        <v>0.01</v>
      </c>
      <c r="AB17" s="94">
        <v>0.02</v>
      </c>
      <c r="AC17" s="94">
        <v>0.25</v>
      </c>
      <c r="AD17" s="94">
        <v>0.05</v>
      </c>
      <c r="AE17" s="94">
        <v>0</v>
      </c>
      <c r="AF17" s="94">
        <v>0.03</v>
      </c>
      <c r="AG17" s="94">
        <v>0.12</v>
      </c>
      <c r="AH17" s="94">
        <v>0.04</v>
      </c>
      <c r="AI17" s="94">
        <v>0.02</v>
      </c>
      <c r="AJ17" s="94">
        <v>0.02</v>
      </c>
      <c r="AK17" s="94">
        <v>0.2</v>
      </c>
      <c r="AL17" s="95">
        <v>0.03</v>
      </c>
    </row>
    <row r="18" spans="1:38" ht="17.399999999999999" customHeight="1" thickTop="1" thickBot="1" x14ac:dyDescent="0.4">
      <c r="A18" s="53"/>
      <c r="B18" s="54">
        <f>(B8)+(B9)+(B10)+(B11)+(B12)+(B13)+(B14)+(B16)+(B15)+(B17)</f>
        <v>1</v>
      </c>
      <c r="C18" s="55" t="s">
        <v>1455</v>
      </c>
      <c r="D18" s="56"/>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7"/>
    </row>
    <row r="19" spans="1:38" ht="15" thickTop="1" x14ac:dyDescent="0.3">
      <c r="A19" s="58" t="s">
        <v>1456</v>
      </c>
      <c r="B19" s="59"/>
      <c r="C19" s="59"/>
      <c r="E19" s="60"/>
      <c r="F19" s="60"/>
      <c r="G19" s="60"/>
      <c r="H19" s="60"/>
      <c r="I19" s="60"/>
      <c r="J19" s="60"/>
      <c r="K19" s="60"/>
      <c r="L19" s="60"/>
      <c r="M19" s="60"/>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row>
    <row r="20" spans="1:38" ht="14.4" x14ac:dyDescent="0.3">
      <c r="A20" s="61" t="s">
        <v>1457</v>
      </c>
      <c r="B20" s="59"/>
      <c r="C20" s="59"/>
      <c r="E20" s="60"/>
      <c r="F20" s="60"/>
      <c r="G20" s="60"/>
      <c r="H20" s="60"/>
      <c r="I20" s="60"/>
      <c r="J20" s="60"/>
      <c r="K20" s="60"/>
      <c r="L20" s="60"/>
      <c r="M20" s="60"/>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row>
    <row r="21" spans="1:38" ht="14.4" customHeight="1" x14ac:dyDescent="0.25">
      <c r="A21" s="62" t="s">
        <v>1458</v>
      </c>
      <c r="B21" s="144" t="s">
        <v>1492</v>
      </c>
      <c r="C21" s="144"/>
      <c r="D21" s="144"/>
      <c r="E21" s="144"/>
      <c r="F21" s="144"/>
      <c r="G21" s="144"/>
      <c r="H21" s="144"/>
      <c r="I21" s="144"/>
      <c r="J21" s="144"/>
      <c r="K21" s="144"/>
      <c r="L21" s="144"/>
      <c r="M21" s="63"/>
      <c r="N21" s="63"/>
      <c r="O21" s="63"/>
      <c r="P21" s="63"/>
      <c r="Q21" s="63"/>
      <c r="R21" s="63"/>
      <c r="S21" s="63"/>
      <c r="T21" s="63"/>
      <c r="U21" s="63"/>
      <c r="V21" s="63"/>
      <c r="W21" s="63"/>
      <c r="X21" s="63"/>
      <c r="Y21" s="63"/>
      <c r="Z21" s="63"/>
      <c r="AA21" s="63"/>
      <c r="AB21" s="63"/>
      <c r="AC21" s="148"/>
      <c r="AD21" s="148"/>
      <c r="AE21" s="64"/>
      <c r="AF21" s="64"/>
      <c r="AG21" s="64"/>
      <c r="AJ21" s="149"/>
      <c r="AK21" s="150"/>
    </row>
    <row r="22" spans="1:38" ht="14.4" customHeight="1" x14ac:dyDescent="0.3">
      <c r="A22" s="33"/>
      <c r="B22" s="144"/>
      <c r="C22" s="144"/>
      <c r="D22" s="144"/>
      <c r="E22" s="144"/>
      <c r="F22" s="144"/>
      <c r="G22" s="144"/>
      <c r="H22" s="144"/>
      <c r="I22" s="144"/>
      <c r="J22" s="144"/>
      <c r="K22" s="144"/>
      <c r="L22" s="144"/>
      <c r="M22" s="63"/>
      <c r="N22" s="63"/>
      <c r="O22" s="63"/>
      <c r="P22" s="64"/>
      <c r="Q22" s="64"/>
      <c r="R22" s="64"/>
      <c r="S22" s="64"/>
      <c r="T22" s="64"/>
      <c r="U22" s="64"/>
      <c r="V22" s="64"/>
      <c r="W22" s="64"/>
      <c r="X22" s="63"/>
      <c r="Y22" s="63"/>
      <c r="Z22" s="63"/>
      <c r="AA22" s="63"/>
      <c r="AB22" s="63"/>
      <c r="AC22" s="151"/>
      <c r="AD22" s="151"/>
      <c r="AE22" s="65"/>
      <c r="AF22" s="65"/>
      <c r="AG22" s="65"/>
      <c r="AH22" s="65"/>
      <c r="AI22" s="65"/>
      <c r="AJ22" s="150"/>
      <c r="AK22" s="150"/>
      <c r="AL22" s="65"/>
    </row>
    <row r="23" spans="1:38" ht="13.8" customHeight="1" x14ac:dyDescent="0.25">
      <c r="B23" s="144"/>
      <c r="C23" s="144"/>
      <c r="D23" s="144"/>
      <c r="E23" s="144"/>
      <c r="F23" s="144"/>
      <c r="G23" s="144"/>
      <c r="H23" s="144"/>
      <c r="I23" s="144"/>
      <c r="J23" s="144"/>
      <c r="K23" s="144"/>
      <c r="L23" s="144"/>
      <c r="M23" s="63"/>
      <c r="N23" s="63"/>
      <c r="O23" s="63"/>
      <c r="P23" s="144" t="s">
        <v>1459</v>
      </c>
      <c r="Q23" s="144"/>
      <c r="R23" s="144"/>
      <c r="S23" s="144"/>
      <c r="T23" s="144"/>
      <c r="U23" s="144"/>
      <c r="V23" s="144"/>
      <c r="W23" s="144"/>
      <c r="X23" s="63"/>
      <c r="Y23" s="63"/>
      <c r="Z23" s="63"/>
      <c r="AA23" s="63"/>
      <c r="AB23" s="63"/>
      <c r="AC23" s="151"/>
      <c r="AD23" s="151"/>
      <c r="AE23" s="65"/>
      <c r="AF23" s="65"/>
      <c r="AG23" s="65"/>
      <c r="AH23" s="65"/>
      <c r="AI23" s="65"/>
      <c r="AL23" s="65"/>
    </row>
    <row r="24" spans="1:38" ht="13.8" customHeight="1" x14ac:dyDescent="0.25">
      <c r="B24" s="144"/>
      <c r="C24" s="144"/>
      <c r="D24" s="144"/>
      <c r="E24" s="144"/>
      <c r="F24" s="144"/>
      <c r="G24" s="144"/>
      <c r="H24" s="144"/>
      <c r="I24" s="144"/>
      <c r="J24" s="144"/>
      <c r="K24" s="144"/>
      <c r="L24" s="144"/>
      <c r="M24" s="63"/>
      <c r="N24" s="63"/>
      <c r="O24" s="63"/>
      <c r="P24" s="144"/>
      <c r="Q24" s="144"/>
      <c r="R24" s="144"/>
      <c r="S24" s="144"/>
      <c r="T24" s="144"/>
      <c r="U24" s="144"/>
      <c r="V24" s="144"/>
      <c r="W24" s="144"/>
      <c r="X24" s="63"/>
      <c r="Y24" s="63"/>
      <c r="Z24" s="63"/>
      <c r="AA24" s="63"/>
      <c r="AB24" s="63"/>
      <c r="AC24" s="151"/>
      <c r="AD24" s="151"/>
      <c r="AE24" s="65"/>
      <c r="AF24" s="65"/>
      <c r="AG24" s="65"/>
      <c r="AH24" s="65"/>
      <c r="AI24" s="65"/>
      <c r="AL24" s="65"/>
    </row>
    <row r="25" spans="1:38" ht="13.8" customHeight="1" x14ac:dyDescent="0.25">
      <c r="B25" s="144"/>
      <c r="C25" s="144"/>
      <c r="D25" s="144"/>
      <c r="E25" s="144"/>
      <c r="F25" s="144"/>
      <c r="G25" s="144"/>
      <c r="H25" s="144"/>
      <c r="I25" s="144"/>
      <c r="J25" s="144"/>
      <c r="K25" s="144"/>
      <c r="L25" s="144"/>
      <c r="M25" s="63"/>
      <c r="N25" s="63"/>
      <c r="O25" s="63"/>
      <c r="P25" s="144"/>
      <c r="Q25" s="144"/>
      <c r="R25" s="144"/>
      <c r="S25" s="144"/>
      <c r="T25" s="144"/>
      <c r="U25" s="144"/>
      <c r="V25" s="144"/>
      <c r="W25" s="144"/>
      <c r="X25" s="63"/>
      <c r="Y25" s="63"/>
      <c r="Z25" s="63"/>
      <c r="AA25" s="63"/>
      <c r="AB25" s="63"/>
      <c r="AC25" s="151"/>
      <c r="AD25" s="151"/>
      <c r="AE25" s="65"/>
      <c r="AF25" s="65"/>
      <c r="AG25" s="65"/>
      <c r="AH25" s="65"/>
      <c r="AI25" s="65"/>
      <c r="AL25" s="65"/>
    </row>
    <row r="26" spans="1:38" ht="13.8" customHeight="1" x14ac:dyDescent="0.25">
      <c r="B26" s="144"/>
      <c r="C26" s="144"/>
      <c r="D26" s="144"/>
      <c r="E26" s="144"/>
      <c r="F26" s="144"/>
      <c r="G26" s="144"/>
      <c r="H26" s="144"/>
      <c r="I26" s="144"/>
      <c r="J26" s="144"/>
      <c r="K26" s="144"/>
      <c r="L26" s="144"/>
      <c r="M26" s="63"/>
      <c r="N26" s="63"/>
      <c r="O26" s="63"/>
      <c r="P26" s="144"/>
      <c r="Q26" s="144"/>
      <c r="R26" s="144"/>
      <c r="S26" s="144"/>
      <c r="T26" s="144"/>
      <c r="U26" s="144"/>
      <c r="V26" s="144"/>
      <c r="W26" s="144"/>
      <c r="X26" s="63"/>
      <c r="Y26" s="63"/>
      <c r="Z26" s="63"/>
      <c r="AA26" s="63"/>
      <c r="AB26" s="63"/>
      <c r="AC26" s="151"/>
      <c r="AD26" s="151"/>
      <c r="AE26" s="65"/>
      <c r="AF26" s="65"/>
      <c r="AG26" s="65"/>
      <c r="AH26" s="65"/>
      <c r="AI26" s="65"/>
      <c r="AL26" s="65"/>
    </row>
    <row r="27" spans="1:38" ht="14.4" customHeight="1" x14ac:dyDescent="0.3">
      <c r="B27" s="144"/>
      <c r="C27" s="144"/>
      <c r="D27" s="144"/>
      <c r="E27" s="144"/>
      <c r="F27" s="144"/>
      <c r="G27" s="144"/>
      <c r="H27" s="144"/>
      <c r="I27" s="144"/>
      <c r="J27" s="144"/>
      <c r="K27" s="144"/>
      <c r="L27" s="144"/>
      <c r="M27" s="63"/>
      <c r="N27" s="63"/>
      <c r="O27" s="63"/>
      <c r="P27" s="145" t="s">
        <v>1460</v>
      </c>
      <c r="Q27" s="145"/>
      <c r="R27" s="145"/>
      <c r="S27" s="145"/>
      <c r="T27" s="145"/>
      <c r="U27" s="145"/>
      <c r="V27" s="145"/>
      <c r="W27" s="145"/>
      <c r="X27" s="66"/>
      <c r="Y27" s="66"/>
      <c r="Z27" s="66"/>
      <c r="AA27" s="66"/>
      <c r="AB27" s="66"/>
      <c r="AC27" s="66"/>
      <c r="AD27" s="66"/>
      <c r="AE27" s="66"/>
      <c r="AF27" s="66"/>
      <c r="AG27" s="66"/>
      <c r="AH27" s="67"/>
      <c r="AI27" s="67"/>
      <c r="AJ27" s="67"/>
      <c r="AL27" s="67"/>
    </row>
    <row r="28" spans="1:38" ht="14.4" customHeight="1" x14ac:dyDescent="0.3">
      <c r="A28"/>
      <c r="B28" s="146" t="s">
        <v>1461</v>
      </c>
      <c r="C28" s="146"/>
      <c r="D28" s="146"/>
      <c r="E28" s="146"/>
      <c r="F28" s="146"/>
      <c r="G28" s="146"/>
      <c r="H28" s="146"/>
      <c r="I28" s="146"/>
      <c r="J28" s="146"/>
      <c r="K28" s="146"/>
      <c r="L28" s="146"/>
      <c r="M28"/>
      <c r="N28"/>
      <c r="O28"/>
      <c r="P28" s="66"/>
      <c r="Q28" s="66"/>
      <c r="R28" s="66"/>
      <c r="S28" s="66"/>
      <c r="T28" s="66"/>
      <c r="U28" s="66"/>
      <c r="V28" s="66"/>
      <c r="W28" s="66"/>
      <c r="X28" s="66"/>
      <c r="Y28" s="66"/>
      <c r="Z28" s="66"/>
      <c r="AA28" s="66"/>
      <c r="AB28" s="66"/>
      <c r="AC28" s="66"/>
      <c r="AD28" s="66"/>
      <c r="AE28" s="66"/>
      <c r="AF28" s="66"/>
      <c r="AG28" s="66"/>
      <c r="AH28"/>
      <c r="AI28"/>
      <c r="AJ28"/>
      <c r="AK28"/>
      <c r="AL28"/>
    </row>
    <row r="29" spans="1:38" ht="14.4" x14ac:dyDescent="0.3">
      <c r="A29"/>
      <c r="B29" s="146"/>
      <c r="C29" s="146"/>
      <c r="D29" s="146"/>
      <c r="E29" s="146"/>
      <c r="F29" s="146"/>
      <c r="G29" s="146"/>
      <c r="H29" s="146"/>
      <c r="I29" s="146"/>
      <c r="J29" s="146"/>
      <c r="K29" s="146"/>
      <c r="L29" s="146"/>
      <c r="M29"/>
      <c r="N29"/>
      <c r="O29"/>
      <c r="P29"/>
      <c r="Q29"/>
      <c r="R29"/>
      <c r="S29"/>
      <c r="T29"/>
      <c r="U29"/>
      <c r="V29"/>
      <c r="W29"/>
      <c r="X29"/>
      <c r="Y29"/>
      <c r="Z29"/>
      <c r="AA29"/>
      <c r="AB29"/>
      <c r="AC29"/>
      <c r="AD29"/>
      <c r="AE29"/>
      <c r="AF29"/>
      <c r="AG29"/>
      <c r="AH29"/>
      <c r="AI29"/>
      <c r="AJ29"/>
      <c r="AK29"/>
      <c r="AL29"/>
    </row>
    <row r="30" spans="1:38" ht="14.4" x14ac:dyDescent="0.3">
      <c r="A30"/>
      <c r="B30" s="146"/>
      <c r="C30" s="146"/>
      <c r="D30" s="146"/>
      <c r="E30" s="146"/>
      <c r="F30" s="146"/>
      <c r="G30" s="146"/>
      <c r="H30" s="146"/>
      <c r="I30" s="146"/>
      <c r="J30" s="146"/>
      <c r="K30" s="146"/>
      <c r="L30" s="146"/>
      <c r="M30"/>
      <c r="N30"/>
      <c r="O30"/>
      <c r="P30"/>
      <c r="Q30"/>
      <c r="R30"/>
      <c r="S30"/>
      <c r="T30"/>
      <c r="U30"/>
      <c r="V30"/>
      <c r="W30"/>
      <c r="X30"/>
      <c r="Y30"/>
      <c r="Z30"/>
      <c r="AA30"/>
      <c r="AB30"/>
      <c r="AC30"/>
      <c r="AD30"/>
      <c r="AE30"/>
      <c r="AF30"/>
      <c r="AG30"/>
      <c r="AH30"/>
      <c r="AI30"/>
      <c r="AJ30"/>
      <c r="AK30"/>
      <c r="AL30"/>
    </row>
    <row r="31" spans="1:38" ht="14.4" x14ac:dyDescent="0.3">
      <c r="A31"/>
      <c r="B31" s="146"/>
      <c r="C31" s="146"/>
      <c r="D31" s="146"/>
      <c r="E31" s="146"/>
      <c r="F31" s="146"/>
      <c r="G31" s="146"/>
      <c r="H31" s="146"/>
      <c r="I31" s="146"/>
      <c r="J31" s="146"/>
      <c r="K31" s="146"/>
      <c r="L31" s="146"/>
      <c r="M31"/>
      <c r="N31"/>
      <c r="O31"/>
      <c r="P31"/>
      <c r="Q31"/>
      <c r="R31"/>
      <c r="S31"/>
      <c r="T31"/>
      <c r="U31"/>
      <c r="V31"/>
      <c r="W31"/>
      <c r="X31"/>
      <c r="Y31"/>
      <c r="Z31"/>
      <c r="AA31"/>
      <c r="AB31"/>
      <c r="AC31"/>
      <c r="AD31"/>
      <c r="AE31"/>
      <c r="AF31"/>
      <c r="AG31"/>
      <c r="AH31"/>
      <c r="AI31"/>
      <c r="AJ31"/>
      <c r="AK31"/>
      <c r="AL31"/>
    </row>
    <row r="32" spans="1:38" ht="14.4" x14ac:dyDescent="0.3">
      <c r="A32"/>
      <c r="B32" s="146"/>
      <c r="C32" s="146"/>
      <c r="D32" s="146"/>
      <c r="E32" s="146"/>
      <c r="F32" s="146"/>
      <c r="G32" s="146"/>
      <c r="H32" s="146"/>
      <c r="I32" s="146"/>
      <c r="J32" s="146"/>
      <c r="K32" s="146"/>
      <c r="L32" s="146"/>
      <c r="M32"/>
      <c r="N32"/>
      <c r="O32"/>
      <c r="P32"/>
      <c r="Q32"/>
      <c r="R32"/>
      <c r="S32"/>
      <c r="T32"/>
      <c r="U32"/>
      <c r="V32"/>
      <c r="W32"/>
      <c r="X32"/>
      <c r="Y32"/>
      <c r="Z32"/>
      <c r="AA32"/>
      <c r="AB32"/>
      <c r="AC32"/>
      <c r="AD32"/>
      <c r="AE32"/>
      <c r="AF32"/>
      <c r="AG32"/>
      <c r="AH32"/>
      <c r="AI32"/>
      <c r="AJ32"/>
      <c r="AK32"/>
      <c r="AL32"/>
    </row>
    <row r="33" spans="1:38" ht="14.4" x14ac:dyDescent="0.3">
      <c r="A33"/>
      <c r="B33" s="146"/>
      <c r="C33" s="146"/>
      <c r="D33" s="146"/>
      <c r="E33" s="146"/>
      <c r="F33" s="146"/>
      <c r="G33" s="146"/>
      <c r="H33" s="146"/>
      <c r="I33" s="146"/>
      <c r="J33" s="146"/>
      <c r="K33" s="146"/>
      <c r="L33" s="146"/>
      <c r="M33"/>
      <c r="N33"/>
      <c r="O33"/>
      <c r="P33"/>
      <c r="Q33"/>
      <c r="R33"/>
      <c r="S33"/>
      <c r="T33"/>
      <c r="U33"/>
      <c r="V33"/>
      <c r="W33"/>
      <c r="X33"/>
      <c r="Y33"/>
      <c r="Z33"/>
      <c r="AA33"/>
      <c r="AB33"/>
      <c r="AC33"/>
      <c r="AD33"/>
      <c r="AE33"/>
      <c r="AF33"/>
      <c r="AG33"/>
      <c r="AH33"/>
      <c r="AI33"/>
      <c r="AJ33"/>
      <c r="AK33"/>
      <c r="AL33"/>
    </row>
    <row r="34" spans="1:38" ht="14.4" x14ac:dyDescent="0.3">
      <c r="A34"/>
      <c r="B34" s="146"/>
      <c r="C34" s="146"/>
      <c r="D34" s="146"/>
      <c r="E34" s="146"/>
      <c r="F34" s="146"/>
      <c r="G34" s="146"/>
      <c r="H34" s="146"/>
      <c r="I34" s="146"/>
      <c r="J34" s="146"/>
      <c r="K34" s="146"/>
      <c r="L34" s="146"/>
      <c r="M34"/>
      <c r="N34"/>
      <c r="O34"/>
      <c r="P34"/>
      <c r="Q34"/>
      <c r="R34"/>
      <c r="S34"/>
      <c r="T34"/>
      <c r="U34"/>
      <c r="V34"/>
      <c r="W34"/>
      <c r="X34"/>
      <c r="Y34"/>
      <c r="Z34"/>
      <c r="AA34"/>
      <c r="AB34"/>
      <c r="AC34"/>
      <c r="AD34"/>
      <c r="AE34"/>
      <c r="AF34"/>
      <c r="AG34"/>
      <c r="AH34"/>
      <c r="AI34"/>
      <c r="AJ34"/>
      <c r="AK34"/>
      <c r="AL34"/>
    </row>
    <row r="35" spans="1:38" ht="14.4" x14ac:dyDescent="0.3">
      <c r="A35"/>
      <c r="B35" s="146"/>
      <c r="C35" s="146"/>
      <c r="D35" s="146"/>
      <c r="E35" s="146"/>
      <c r="F35" s="146"/>
      <c r="G35" s="146"/>
      <c r="H35" s="146"/>
      <c r="I35" s="146"/>
      <c r="J35" s="146"/>
      <c r="K35" s="146"/>
      <c r="L35" s="146"/>
      <c r="M35"/>
      <c r="N35"/>
      <c r="O35"/>
      <c r="P35"/>
      <c r="Q35"/>
      <c r="R35"/>
      <c r="S35"/>
      <c r="T35"/>
      <c r="U35"/>
      <c r="V35"/>
      <c r="W35"/>
      <c r="X35"/>
      <c r="Y35"/>
      <c r="Z35"/>
      <c r="AA35"/>
      <c r="AB35"/>
      <c r="AC35"/>
      <c r="AD35"/>
      <c r="AE35"/>
      <c r="AF35"/>
      <c r="AG35"/>
      <c r="AH35"/>
      <c r="AI35"/>
      <c r="AJ35"/>
      <c r="AK35"/>
      <c r="AL35"/>
    </row>
    <row r="36" spans="1:38" ht="14.4" x14ac:dyDescent="0.3">
      <c r="A36"/>
      <c r="B36" s="146"/>
      <c r="C36" s="146"/>
      <c r="D36" s="146"/>
      <c r="E36" s="146"/>
      <c r="F36" s="146"/>
      <c r="G36" s="146"/>
      <c r="H36" s="146"/>
      <c r="I36" s="146"/>
      <c r="J36" s="146"/>
      <c r="K36" s="146"/>
      <c r="L36" s="146"/>
      <c r="M36"/>
      <c r="N36"/>
      <c r="O36"/>
      <c r="P36"/>
      <c r="Q36"/>
      <c r="R36"/>
      <c r="S36"/>
      <c r="T36"/>
      <c r="U36"/>
      <c r="V36"/>
      <c r="W36"/>
      <c r="X36"/>
      <c r="Y36"/>
      <c r="Z36"/>
      <c r="AA36"/>
      <c r="AB36"/>
      <c r="AC36"/>
      <c r="AD36"/>
      <c r="AE36"/>
      <c r="AF36"/>
      <c r="AG36"/>
      <c r="AH36"/>
      <c r="AI36"/>
      <c r="AJ36"/>
      <c r="AK36"/>
      <c r="AL36"/>
    </row>
    <row r="37" spans="1:38" ht="14.4" x14ac:dyDescent="0.3">
      <c r="A37" s="68"/>
      <c r="C37" s="65"/>
      <c r="D37" s="65"/>
      <c r="E37" s="65"/>
      <c r="F37" s="65"/>
      <c r="G37" s="65"/>
      <c r="H37" s="65"/>
      <c r="I37" s="65"/>
      <c r="J37" s="65"/>
      <c r="K37" s="65"/>
      <c r="L37" s="65"/>
      <c r="M37"/>
      <c r="N37"/>
      <c r="O37"/>
      <c r="P37"/>
      <c r="Q37"/>
      <c r="R37"/>
      <c r="S37"/>
      <c r="T37"/>
      <c r="U37"/>
      <c r="V37"/>
      <c r="W37"/>
      <c r="X37"/>
      <c r="Y37"/>
      <c r="Z37"/>
      <c r="AA37"/>
      <c r="AB37"/>
      <c r="AC37"/>
      <c r="AD37"/>
      <c r="AE37"/>
      <c r="AF37"/>
      <c r="AG37"/>
      <c r="AH37"/>
      <c r="AI37"/>
      <c r="AJ37"/>
      <c r="AK37"/>
      <c r="AL37"/>
    </row>
    <row r="38" spans="1:38" ht="13.8" customHeight="1" x14ac:dyDescent="0.3">
      <c r="B38" s="65"/>
      <c r="C38" s="65"/>
      <c r="E38" s="65"/>
      <c r="F38" s="65"/>
      <c r="G38" s="65"/>
      <c r="H38" s="65"/>
      <c r="I38" s="65"/>
      <c r="J38" s="65"/>
      <c r="K38" s="65"/>
      <c r="L38" s="65"/>
      <c r="M38"/>
      <c r="N38"/>
      <c r="O38"/>
      <c r="P38"/>
      <c r="Q38"/>
      <c r="R38"/>
      <c r="S38"/>
      <c r="T38"/>
      <c r="U38"/>
      <c r="V38"/>
      <c r="W38"/>
      <c r="X38"/>
      <c r="Y38"/>
      <c r="Z38"/>
      <c r="AA38"/>
      <c r="AB38"/>
    </row>
  </sheetData>
  <sheetProtection algorithmName="SHA-512" hashValue="QblZVTgYVJumctY5Fk5T4xltRAYg3UndKUP6tTOkf4lBq7SlT2xsu/azuEW2YvLSfBeJZq6NQQU8KEGjCG1Wfg==" saltValue="AH0EZa5oIjKR5AK2sGKNxQ==" spinCount="100000" sheet="1" objects="1" scenarios="1"/>
  <mergeCells count="17">
    <mergeCell ref="P23:W26"/>
    <mergeCell ref="P27:W27"/>
    <mergeCell ref="B28:L36"/>
    <mergeCell ref="AI6:AL6"/>
    <mergeCell ref="AE6:AH6"/>
    <mergeCell ref="N6:Q6"/>
    <mergeCell ref="S6:AD6"/>
    <mergeCell ref="B21:L27"/>
    <mergeCell ref="AC21:AD21"/>
    <mergeCell ref="AJ21:AK22"/>
    <mergeCell ref="AC22:AD26"/>
    <mergeCell ref="K6:M6"/>
    <mergeCell ref="A2:J2"/>
    <mergeCell ref="A3:J4"/>
    <mergeCell ref="A6:A7"/>
    <mergeCell ref="C6:D6"/>
    <mergeCell ref="E6:J6"/>
  </mergeCells>
  <pageMargins left="0.7" right="0.7" top="0.75" bottom="0.75" header="0.3" footer="0.3"/>
  <pageSetup paperSize="9" fitToHeight="0" orientation="landscape" horizontalDpi="300" verticalDpi="300" r:id="rId1"/>
  <headerFooter scaleWithDoc="0" alignWithMargins="0">
    <oddHeader>&amp;LLucidTalk Poll&amp;C&amp;R</oddHeader>
    <oddFooter>&amp;Llucidtalk.co.uk&amp;C&amp;R&amp;P /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538D7-E9CF-48AD-BE12-6452DE08022E}">
  <sheetPr codeName="Sheet4">
    <pageSetUpPr fitToPage="1"/>
  </sheetPr>
  <dimension ref="A1:AR33"/>
  <sheetViews>
    <sheetView showGridLines="0" workbookViewId="0"/>
  </sheetViews>
  <sheetFormatPr defaultRowHeight="14.4" x14ac:dyDescent="0.3"/>
  <cols>
    <col min="1" max="1" width="50.5546875" customWidth="1"/>
    <col min="2" max="44" width="20.77734375" customWidth="1"/>
  </cols>
  <sheetData>
    <row r="1" spans="1:44" ht="21" x14ac:dyDescent="0.4">
      <c r="A1" s="24" t="str">
        <f>HYPERLINK("#Contents!A1","Return to Contents")</f>
        <v>Return to Contents</v>
      </c>
    </row>
    <row r="2" spans="1:44" ht="64.8" customHeight="1" x14ac:dyDescent="0.4">
      <c r="B2" s="155" t="s">
        <v>1478</v>
      </c>
      <c r="C2" s="155"/>
      <c r="D2" s="155"/>
      <c r="E2" s="155"/>
      <c r="F2" s="155"/>
      <c r="G2" s="69"/>
      <c r="H2" s="69"/>
      <c r="I2" s="69"/>
      <c r="J2" s="69"/>
      <c r="K2" s="69"/>
      <c r="L2" s="69"/>
      <c r="M2" s="69"/>
      <c r="N2" s="69"/>
      <c r="O2" s="69"/>
      <c r="P2" s="70"/>
      <c r="Q2" s="70"/>
    </row>
    <row r="3" spans="1:44" ht="84" customHeight="1" x14ac:dyDescent="0.4">
      <c r="A3" s="159" t="s">
        <v>1462</v>
      </c>
      <c r="B3" s="159"/>
      <c r="C3" s="159"/>
      <c r="D3" s="159"/>
      <c r="E3" s="159"/>
      <c r="F3" s="71"/>
      <c r="G3" s="71"/>
      <c r="H3" s="71"/>
      <c r="I3" s="71"/>
      <c r="J3" s="71"/>
      <c r="K3" s="71"/>
      <c r="L3" s="71"/>
      <c r="M3" s="71"/>
      <c r="N3" s="71"/>
      <c r="O3" s="71"/>
      <c r="P3" s="71"/>
      <c r="Q3" s="71"/>
      <c r="R3" s="71"/>
      <c r="S3" s="71"/>
      <c r="T3" s="71"/>
      <c r="U3" s="71"/>
      <c r="V3" s="71"/>
      <c r="W3" s="71"/>
      <c r="X3" s="71"/>
      <c r="Y3" s="71"/>
      <c r="Z3" s="71"/>
      <c r="AA3" s="71"/>
      <c r="AB3" s="71"/>
      <c r="AC3" s="71"/>
      <c r="AD3" s="71"/>
      <c r="AE3" s="72"/>
      <c r="AF3" s="72"/>
      <c r="AG3" s="72"/>
      <c r="AI3" s="71"/>
      <c r="AJ3" s="71"/>
      <c r="AK3" s="71"/>
      <c r="AL3" s="71"/>
    </row>
    <row r="4" spans="1:44" ht="18" customHeight="1" x14ac:dyDescent="0.3">
      <c r="A4" s="73"/>
      <c r="B4" s="73"/>
      <c r="C4" s="74"/>
      <c r="D4" s="152" t="s">
        <v>555</v>
      </c>
      <c r="E4" s="154"/>
      <c r="F4" s="152" t="s">
        <v>1463</v>
      </c>
      <c r="G4" s="153"/>
      <c r="H4" s="153"/>
      <c r="I4" s="153"/>
      <c r="J4" s="153"/>
      <c r="K4" s="154"/>
      <c r="L4" s="152" t="s">
        <v>1464</v>
      </c>
      <c r="M4" s="153"/>
      <c r="N4" s="154"/>
      <c r="O4" s="152" t="s">
        <v>1465</v>
      </c>
      <c r="P4" s="153"/>
      <c r="Q4" s="153"/>
      <c r="R4" s="153"/>
      <c r="S4" s="154"/>
      <c r="T4" s="156" t="s">
        <v>1466</v>
      </c>
      <c r="U4" s="157"/>
      <c r="V4" s="157"/>
      <c r="W4" s="157"/>
      <c r="X4" s="157"/>
      <c r="Y4" s="157"/>
      <c r="Z4" s="157"/>
      <c r="AA4" s="157"/>
      <c r="AB4" s="157"/>
      <c r="AC4" s="157"/>
      <c r="AD4" s="157"/>
      <c r="AE4" s="158"/>
      <c r="AF4" s="152" t="s">
        <v>1426</v>
      </c>
      <c r="AG4" s="153"/>
      <c r="AH4" s="153"/>
      <c r="AI4" s="154"/>
      <c r="AJ4" s="152" t="s">
        <v>1467</v>
      </c>
      <c r="AK4" s="153"/>
      <c r="AL4" s="153"/>
      <c r="AM4" s="153"/>
      <c r="AN4" s="154"/>
      <c r="AO4" s="152" t="s">
        <v>1468</v>
      </c>
      <c r="AP4" s="153"/>
      <c r="AQ4" s="153"/>
      <c r="AR4" s="154"/>
    </row>
    <row r="5" spans="1:44" ht="87" customHeight="1" x14ac:dyDescent="0.3">
      <c r="A5" s="75" t="s">
        <v>1480</v>
      </c>
      <c r="B5" s="76" t="s">
        <v>1469</v>
      </c>
      <c r="C5" s="76" t="s">
        <v>1483</v>
      </c>
      <c r="D5" s="77" t="s">
        <v>2</v>
      </c>
      <c r="E5" s="77" t="s">
        <v>3</v>
      </c>
      <c r="F5" s="77" t="s">
        <v>1429</v>
      </c>
      <c r="G5" s="77" t="s">
        <v>1430</v>
      </c>
      <c r="H5" s="77" t="s">
        <v>1431</v>
      </c>
      <c r="I5" s="77" t="s">
        <v>1432</v>
      </c>
      <c r="J5" s="77" t="s">
        <v>1433</v>
      </c>
      <c r="K5" s="77" t="s">
        <v>1434</v>
      </c>
      <c r="L5" s="77" t="s">
        <v>1435</v>
      </c>
      <c r="M5" s="77" t="s">
        <v>1436</v>
      </c>
      <c r="N5" s="77" t="s">
        <v>1437</v>
      </c>
      <c r="O5" s="1" t="s">
        <v>1470</v>
      </c>
      <c r="P5" s="1" t="s">
        <v>1471</v>
      </c>
      <c r="Q5" s="1" t="s">
        <v>1472</v>
      </c>
      <c r="R5" s="1" t="s">
        <v>1473</v>
      </c>
      <c r="S5" s="1" t="s">
        <v>1474</v>
      </c>
      <c r="T5" s="77" t="s">
        <v>4</v>
      </c>
      <c r="U5" s="77" t="s">
        <v>5</v>
      </c>
      <c r="V5" s="77" t="s">
        <v>6</v>
      </c>
      <c r="W5" s="77" t="s">
        <v>7</v>
      </c>
      <c r="X5" s="77" t="s">
        <v>1443</v>
      </c>
      <c r="Y5" s="77" t="s">
        <v>1444</v>
      </c>
      <c r="Z5" s="77" t="s">
        <v>8</v>
      </c>
      <c r="AA5" s="77" t="s">
        <v>9</v>
      </c>
      <c r="AB5" s="77" t="s">
        <v>10</v>
      </c>
      <c r="AC5" s="77" t="s">
        <v>11</v>
      </c>
      <c r="AD5" s="77" t="s">
        <v>1445</v>
      </c>
      <c r="AE5" s="77" t="s">
        <v>12</v>
      </c>
      <c r="AF5" s="77" t="s">
        <v>1446</v>
      </c>
      <c r="AG5" s="77" t="s">
        <v>1475</v>
      </c>
      <c r="AH5" s="77" t="s">
        <v>1493</v>
      </c>
      <c r="AI5" s="77" t="s">
        <v>1447</v>
      </c>
      <c r="AJ5" s="77" t="s">
        <v>1476</v>
      </c>
      <c r="AK5" s="77" t="s">
        <v>13</v>
      </c>
      <c r="AL5" s="77" t="s">
        <v>14</v>
      </c>
      <c r="AM5" s="77" t="s">
        <v>1477</v>
      </c>
      <c r="AN5" s="77" t="s">
        <v>15</v>
      </c>
      <c r="AO5" s="78" t="s">
        <v>16</v>
      </c>
      <c r="AP5" s="77" t="s">
        <v>1448</v>
      </c>
      <c r="AQ5" s="77" t="s">
        <v>1449</v>
      </c>
      <c r="AR5" s="77" t="s">
        <v>18</v>
      </c>
    </row>
    <row r="6" spans="1:44" ht="19.95" customHeight="1" x14ac:dyDescent="0.35">
      <c r="A6" s="79" t="s">
        <v>19</v>
      </c>
      <c r="B6" s="80">
        <v>1050</v>
      </c>
      <c r="C6" s="86">
        <v>1050</v>
      </c>
      <c r="D6" s="80">
        <v>490</v>
      </c>
      <c r="E6" s="80">
        <v>560</v>
      </c>
      <c r="F6" s="80">
        <v>78</v>
      </c>
      <c r="G6" s="80">
        <v>141</v>
      </c>
      <c r="H6" s="80">
        <v>197</v>
      </c>
      <c r="I6" s="80">
        <v>182</v>
      </c>
      <c r="J6" s="80">
        <v>202</v>
      </c>
      <c r="K6" s="80">
        <v>250</v>
      </c>
      <c r="L6" s="80">
        <v>426</v>
      </c>
      <c r="M6" s="80">
        <v>289</v>
      </c>
      <c r="N6" s="80">
        <v>335</v>
      </c>
      <c r="O6" s="80">
        <v>182</v>
      </c>
      <c r="P6" s="80">
        <v>284</v>
      </c>
      <c r="Q6" s="80">
        <v>125</v>
      </c>
      <c r="R6" s="80">
        <v>308</v>
      </c>
      <c r="S6" s="80">
        <v>151</v>
      </c>
      <c r="T6" s="80">
        <v>165</v>
      </c>
      <c r="U6" s="80">
        <v>19</v>
      </c>
      <c r="V6" s="80">
        <v>134</v>
      </c>
      <c r="W6" s="80">
        <v>32</v>
      </c>
      <c r="X6" s="80">
        <v>53</v>
      </c>
      <c r="Y6" s="80">
        <v>22</v>
      </c>
      <c r="Z6" s="80">
        <v>26</v>
      </c>
      <c r="AA6" s="80">
        <v>88</v>
      </c>
      <c r="AB6" s="80">
        <v>241</v>
      </c>
      <c r="AC6" s="80">
        <v>142</v>
      </c>
      <c r="AD6" s="80">
        <v>7</v>
      </c>
      <c r="AE6" s="80">
        <v>121</v>
      </c>
      <c r="AF6" s="80">
        <v>386</v>
      </c>
      <c r="AG6" s="80">
        <v>203</v>
      </c>
      <c r="AH6" s="80">
        <v>44</v>
      </c>
      <c r="AI6" s="80">
        <v>417</v>
      </c>
      <c r="AJ6" s="80">
        <v>217</v>
      </c>
      <c r="AK6" s="80">
        <v>125</v>
      </c>
      <c r="AL6" s="80">
        <v>128</v>
      </c>
      <c r="AM6" s="80">
        <v>234</v>
      </c>
      <c r="AN6" s="80">
        <v>346</v>
      </c>
      <c r="AO6" s="80">
        <v>477</v>
      </c>
      <c r="AP6" s="80">
        <v>81</v>
      </c>
      <c r="AQ6" s="80">
        <v>14</v>
      </c>
      <c r="AR6" s="80">
        <v>478</v>
      </c>
    </row>
    <row r="7" spans="1:44" ht="19.95" customHeight="1" x14ac:dyDescent="0.35">
      <c r="A7" s="81" t="s">
        <v>60</v>
      </c>
      <c r="B7" s="82">
        <v>996.59999999999991</v>
      </c>
      <c r="C7" s="87">
        <v>996.59999999999991</v>
      </c>
      <c r="D7" s="82">
        <v>492.60000000000008</v>
      </c>
      <c r="E7" s="82">
        <v>504.1</v>
      </c>
      <c r="F7" s="82">
        <v>105.60000000000001</v>
      </c>
      <c r="G7" s="82">
        <v>143</v>
      </c>
      <c r="H7" s="82">
        <v>179.59999999999997</v>
      </c>
      <c r="I7" s="82">
        <v>174.9</v>
      </c>
      <c r="J7" s="82">
        <v>166.6</v>
      </c>
      <c r="K7" s="82">
        <v>227.20000000000002</v>
      </c>
      <c r="L7" s="82">
        <v>415</v>
      </c>
      <c r="M7" s="82">
        <v>255.6</v>
      </c>
      <c r="N7" s="82">
        <v>326.39999999999998</v>
      </c>
      <c r="O7" s="82">
        <v>217.39999999999998</v>
      </c>
      <c r="P7" s="82">
        <v>189.99999999999997</v>
      </c>
      <c r="Q7" s="82">
        <v>175.5</v>
      </c>
      <c r="R7" s="82">
        <v>242.89999999999998</v>
      </c>
      <c r="S7" s="82">
        <v>170.9</v>
      </c>
      <c r="T7" s="82">
        <v>135.9</v>
      </c>
      <c r="U7" s="82">
        <v>13.899999999999999</v>
      </c>
      <c r="V7" s="82">
        <v>156.69999999999999</v>
      </c>
      <c r="W7" s="82">
        <v>37.299999999999997</v>
      </c>
      <c r="X7" s="82">
        <v>40.200000000000003</v>
      </c>
      <c r="Y7" s="82">
        <v>32.6</v>
      </c>
      <c r="Z7" s="82">
        <v>25.099999999999998</v>
      </c>
      <c r="AA7" s="82">
        <v>77.900000000000006</v>
      </c>
      <c r="AB7" s="82">
        <v>256.59999999999997</v>
      </c>
      <c r="AC7" s="82">
        <v>93.100000000000009</v>
      </c>
      <c r="AD7" s="82">
        <v>5.4</v>
      </c>
      <c r="AE7" s="82">
        <v>121.8</v>
      </c>
      <c r="AF7" s="82">
        <v>383</v>
      </c>
      <c r="AG7" s="82">
        <v>196.4</v>
      </c>
      <c r="AH7" s="82">
        <v>35.200000000000003</v>
      </c>
      <c r="AI7" s="82">
        <v>382.00000000000006</v>
      </c>
      <c r="AJ7" s="82">
        <v>184.59999999999997</v>
      </c>
      <c r="AK7" s="82">
        <v>118.8</v>
      </c>
      <c r="AL7" s="82">
        <v>141.19999999999999</v>
      </c>
      <c r="AM7" s="82">
        <v>231.10000000000002</v>
      </c>
      <c r="AN7" s="82">
        <v>320.7</v>
      </c>
      <c r="AO7" s="82">
        <v>469.29999999999995</v>
      </c>
      <c r="AP7" s="82">
        <v>70.600000000000009</v>
      </c>
      <c r="AQ7" s="82">
        <v>12.9</v>
      </c>
      <c r="AR7" s="82">
        <v>443.59999999999997</v>
      </c>
    </row>
    <row r="8" spans="1:44" ht="19.95" customHeight="1" x14ac:dyDescent="0.35">
      <c r="A8" s="79" t="s">
        <v>102</v>
      </c>
      <c r="B8" s="80">
        <v>289.8</v>
      </c>
      <c r="C8" s="86">
        <v>298.8</v>
      </c>
      <c r="D8" s="80">
        <v>147.80000000000001</v>
      </c>
      <c r="E8" s="80">
        <v>142</v>
      </c>
      <c r="F8" s="80">
        <v>27.6</v>
      </c>
      <c r="G8" s="80">
        <v>48.2</v>
      </c>
      <c r="H8" s="80">
        <v>64.8</v>
      </c>
      <c r="I8" s="80">
        <v>73.2</v>
      </c>
      <c r="J8" s="80">
        <v>25.4</v>
      </c>
      <c r="K8" s="80">
        <v>50.7</v>
      </c>
      <c r="L8" s="80">
        <v>136</v>
      </c>
      <c r="M8" s="80">
        <v>85</v>
      </c>
      <c r="N8" s="80">
        <v>68.900000000000006</v>
      </c>
      <c r="O8" s="80">
        <v>46.7</v>
      </c>
      <c r="P8" s="80">
        <v>25.5</v>
      </c>
      <c r="Q8" s="80">
        <v>51.6</v>
      </c>
      <c r="R8" s="80">
        <v>83</v>
      </c>
      <c r="S8" s="80">
        <v>83</v>
      </c>
      <c r="T8" s="80">
        <v>9.6</v>
      </c>
      <c r="U8" s="80">
        <v>3.5</v>
      </c>
      <c r="V8" s="80">
        <v>1.1000000000000001</v>
      </c>
      <c r="W8" s="80">
        <v>1</v>
      </c>
      <c r="X8" s="80">
        <v>6.3</v>
      </c>
      <c r="Y8" s="80">
        <v>7.5</v>
      </c>
      <c r="Z8" s="80">
        <v>7.1</v>
      </c>
      <c r="AA8" s="80">
        <v>5.6</v>
      </c>
      <c r="AB8" s="80">
        <v>248.1</v>
      </c>
      <c r="AC8" s="80">
        <v>0</v>
      </c>
      <c r="AD8" s="80">
        <v>0</v>
      </c>
      <c r="AE8" s="80">
        <v>0</v>
      </c>
      <c r="AF8" s="80">
        <v>268.10000000000002</v>
      </c>
      <c r="AG8" s="80">
        <v>14.6</v>
      </c>
      <c r="AH8" s="80">
        <v>5.9</v>
      </c>
      <c r="AI8" s="80">
        <v>1.1000000000000001</v>
      </c>
      <c r="AJ8" s="80">
        <v>89.3</v>
      </c>
      <c r="AK8" s="80">
        <v>1.8</v>
      </c>
      <c r="AL8" s="80">
        <v>6.2</v>
      </c>
      <c r="AM8" s="80">
        <v>190.3</v>
      </c>
      <c r="AN8" s="80">
        <v>2.2000000000000002</v>
      </c>
      <c r="AO8" s="80">
        <v>277.3</v>
      </c>
      <c r="AP8" s="80">
        <v>10.9</v>
      </c>
      <c r="AQ8" s="80">
        <v>1.3</v>
      </c>
      <c r="AR8" s="80">
        <v>0.3</v>
      </c>
    </row>
    <row r="9" spans="1:44" s="2" customFormat="1" ht="19.95" customHeight="1" x14ac:dyDescent="0.35">
      <c r="A9" s="83" t="s">
        <v>140</v>
      </c>
      <c r="B9" s="84">
        <v>0.29078868151715836</v>
      </c>
      <c r="C9" s="88">
        <v>0.3</v>
      </c>
      <c r="D9" s="84">
        <v>0.3000406008932196</v>
      </c>
      <c r="E9" s="84">
        <v>0.28169014084507044</v>
      </c>
      <c r="F9" s="84">
        <v>0.26136363636363635</v>
      </c>
      <c r="G9" s="84">
        <v>0.33706293706293711</v>
      </c>
      <c r="H9" s="84">
        <v>0.36080178173719379</v>
      </c>
      <c r="I9" s="84">
        <v>0.41852487135506006</v>
      </c>
      <c r="J9" s="84">
        <v>0.15246098439375749</v>
      </c>
      <c r="K9" s="84">
        <v>0.22315140845070422</v>
      </c>
      <c r="L9" s="84">
        <v>0.32771084337349399</v>
      </c>
      <c r="M9" s="84">
        <v>0.33255086071987483</v>
      </c>
      <c r="N9" s="84">
        <v>0.21109068627450983</v>
      </c>
      <c r="O9" s="84">
        <v>0.21481140754369829</v>
      </c>
      <c r="P9" s="84">
        <v>0.1342105263157895</v>
      </c>
      <c r="Q9" s="84">
        <v>0.29401709401709403</v>
      </c>
      <c r="R9" s="84">
        <v>0.34170440510498151</v>
      </c>
      <c r="S9" s="84">
        <v>0.48566413107080164</v>
      </c>
      <c r="T9" s="84">
        <v>7.0640176600441501E-2</v>
      </c>
      <c r="U9" s="84">
        <v>0.25179856115107918</v>
      </c>
      <c r="V9" s="84">
        <v>7.0197830248883231E-3</v>
      </c>
      <c r="W9" s="84">
        <v>2.6809651474530832E-2</v>
      </c>
      <c r="X9" s="84">
        <v>0.15671641791044774</v>
      </c>
      <c r="Y9" s="84">
        <v>0.23006134969325151</v>
      </c>
      <c r="Z9" s="84">
        <v>0.28286852589641437</v>
      </c>
      <c r="AA9" s="84">
        <v>7.188703465982027E-2</v>
      </c>
      <c r="AB9" s="84">
        <v>0.96687451286048332</v>
      </c>
      <c r="AC9" s="84">
        <v>0</v>
      </c>
      <c r="AD9" s="84">
        <v>0</v>
      </c>
      <c r="AE9" s="84">
        <v>0</v>
      </c>
      <c r="AF9" s="84">
        <v>0.70000000000000007</v>
      </c>
      <c r="AG9" s="84">
        <v>7.4338085539714868E-2</v>
      </c>
      <c r="AH9" s="84">
        <v>0.16761363636363635</v>
      </c>
      <c r="AI9" s="84">
        <v>2.8795811518324606E-3</v>
      </c>
      <c r="AJ9" s="84">
        <v>0.48374864572047677</v>
      </c>
      <c r="AK9" s="84">
        <v>1.5151515151515152E-2</v>
      </c>
      <c r="AL9" s="84">
        <v>4.3909348441926351E-2</v>
      </c>
      <c r="AM9" s="84">
        <v>0.82345305062743401</v>
      </c>
      <c r="AN9" s="84">
        <v>6.8599937636420341E-3</v>
      </c>
      <c r="AO9" s="84">
        <v>0.59088003409333056</v>
      </c>
      <c r="AP9" s="84">
        <v>0.15439093484419261</v>
      </c>
      <c r="AQ9" s="84">
        <v>0.10077519379844961</v>
      </c>
      <c r="AR9" s="84">
        <v>6.7628494138863846E-4</v>
      </c>
    </row>
    <row r="10" spans="1:44" ht="19.95" customHeight="1" x14ac:dyDescent="0.35">
      <c r="A10" s="79" t="s">
        <v>6</v>
      </c>
      <c r="B10" s="80">
        <v>180.5</v>
      </c>
      <c r="C10" s="86">
        <v>180.5</v>
      </c>
      <c r="D10" s="80">
        <v>72.400000000000006</v>
      </c>
      <c r="E10" s="80">
        <v>108.1</v>
      </c>
      <c r="F10" s="80">
        <v>19.100000000000001</v>
      </c>
      <c r="G10" s="80">
        <v>27.6</v>
      </c>
      <c r="H10" s="80">
        <v>21.7</v>
      </c>
      <c r="I10" s="80">
        <v>32.5</v>
      </c>
      <c r="J10" s="80">
        <v>44.1</v>
      </c>
      <c r="K10" s="80">
        <v>35.5</v>
      </c>
      <c r="L10" s="80">
        <v>66.2</v>
      </c>
      <c r="M10" s="80">
        <v>52.6</v>
      </c>
      <c r="N10" s="80">
        <v>61.7</v>
      </c>
      <c r="O10" s="80">
        <v>53.2</v>
      </c>
      <c r="P10" s="80">
        <v>39.1</v>
      </c>
      <c r="Q10" s="80">
        <v>15.8</v>
      </c>
      <c r="R10" s="80">
        <v>55.8</v>
      </c>
      <c r="S10" s="80">
        <v>16.600000000000001</v>
      </c>
      <c r="T10" s="80">
        <v>0</v>
      </c>
      <c r="U10" s="80">
        <v>0</v>
      </c>
      <c r="V10" s="80">
        <v>125.3</v>
      </c>
      <c r="W10" s="80">
        <v>0</v>
      </c>
      <c r="X10" s="80">
        <v>4.4000000000000004</v>
      </c>
      <c r="Y10" s="80">
        <v>0.6</v>
      </c>
      <c r="Z10" s="80">
        <v>1.8</v>
      </c>
      <c r="AA10" s="80">
        <v>0.2</v>
      </c>
      <c r="AB10" s="80">
        <v>0</v>
      </c>
      <c r="AC10" s="80">
        <v>28.3</v>
      </c>
      <c r="AD10" s="80">
        <v>3</v>
      </c>
      <c r="AE10" s="80">
        <v>16.8</v>
      </c>
      <c r="AF10" s="80">
        <v>2</v>
      </c>
      <c r="AG10" s="80">
        <v>0</v>
      </c>
      <c r="AH10" s="80">
        <v>6.5</v>
      </c>
      <c r="AI10" s="80">
        <v>172</v>
      </c>
      <c r="AJ10" s="80">
        <v>0.2</v>
      </c>
      <c r="AK10" s="80">
        <v>30.7</v>
      </c>
      <c r="AL10" s="80">
        <v>1.5</v>
      </c>
      <c r="AM10" s="80">
        <v>0</v>
      </c>
      <c r="AN10" s="80">
        <v>148.1</v>
      </c>
      <c r="AO10" s="80">
        <v>10</v>
      </c>
      <c r="AP10" s="80">
        <v>9</v>
      </c>
      <c r="AQ10" s="80">
        <v>0.2</v>
      </c>
      <c r="AR10" s="80">
        <v>161.30000000000001</v>
      </c>
    </row>
    <row r="11" spans="1:44" s="2" customFormat="1" ht="19.95" customHeight="1" x14ac:dyDescent="0.35">
      <c r="A11" s="83" t="s">
        <v>212</v>
      </c>
      <c r="B11" s="84">
        <v>0.18111579369857517</v>
      </c>
      <c r="C11" s="88">
        <v>0.18111579369857517</v>
      </c>
      <c r="D11" s="84">
        <v>0.146975233455136</v>
      </c>
      <c r="E11" s="84">
        <v>0.21444157905177541</v>
      </c>
      <c r="F11" s="84">
        <v>0.18087121212121213</v>
      </c>
      <c r="G11" s="84">
        <v>0.19300699300699301</v>
      </c>
      <c r="H11" s="84">
        <v>0.12082405345211583</v>
      </c>
      <c r="I11" s="84">
        <v>0.18582046883933676</v>
      </c>
      <c r="J11" s="84">
        <v>0.26470588235294118</v>
      </c>
      <c r="K11" s="84">
        <v>0.15625</v>
      </c>
      <c r="L11" s="84">
        <v>0.15951807228915663</v>
      </c>
      <c r="M11" s="84">
        <v>0.20579029733959311</v>
      </c>
      <c r="N11" s="84">
        <v>0.18903186274509806</v>
      </c>
      <c r="O11" s="84">
        <v>0.24471021159153639</v>
      </c>
      <c r="P11" s="84">
        <v>0.20578947368421058</v>
      </c>
      <c r="Q11" s="84">
        <v>9.0028490028490032E-2</v>
      </c>
      <c r="R11" s="84">
        <v>0.22972416632358997</v>
      </c>
      <c r="S11" s="84">
        <v>9.7132826214160334E-2</v>
      </c>
      <c r="T11" s="84">
        <v>0</v>
      </c>
      <c r="U11" s="84">
        <v>0</v>
      </c>
      <c r="V11" s="84">
        <v>0.79961710274409703</v>
      </c>
      <c r="W11" s="84">
        <v>0</v>
      </c>
      <c r="X11" s="84">
        <v>0.10945273631840796</v>
      </c>
      <c r="Y11" s="84">
        <v>1.8404907975460121E-2</v>
      </c>
      <c r="Z11" s="84">
        <v>7.1713147410358571E-2</v>
      </c>
      <c r="AA11" s="84">
        <v>2.5673940949935813E-3</v>
      </c>
      <c r="AB11" s="84">
        <v>0</v>
      </c>
      <c r="AC11" s="84">
        <v>0.30397422126745433</v>
      </c>
      <c r="AD11" s="84">
        <v>0.55555555555555547</v>
      </c>
      <c r="AE11" s="84">
        <v>0.13793103448275862</v>
      </c>
      <c r="AF11" s="84">
        <v>5.2219321148825066E-3</v>
      </c>
      <c r="AG11" s="84">
        <v>0</v>
      </c>
      <c r="AH11" s="84">
        <v>0.18465909090909088</v>
      </c>
      <c r="AI11" s="84">
        <v>0.45026178010471196</v>
      </c>
      <c r="AJ11" s="84">
        <v>1.0834236186348864E-3</v>
      </c>
      <c r="AK11" s="84">
        <v>0.25841750841750843</v>
      </c>
      <c r="AL11" s="84">
        <v>1.0623229461756374E-2</v>
      </c>
      <c r="AM11" s="84">
        <v>0</v>
      </c>
      <c r="AN11" s="84">
        <v>0.46180230745244777</v>
      </c>
      <c r="AO11" s="84">
        <v>2.1308331557639039E-2</v>
      </c>
      <c r="AP11" s="84">
        <v>0.12747875354107646</v>
      </c>
      <c r="AQ11" s="84">
        <v>1.5503875968992248E-2</v>
      </c>
      <c r="AR11" s="84">
        <v>0.36361587015329133</v>
      </c>
    </row>
    <row r="12" spans="1:44" ht="19.95" customHeight="1" x14ac:dyDescent="0.35">
      <c r="A12" s="79" t="s">
        <v>244</v>
      </c>
      <c r="B12" s="80">
        <v>153.5</v>
      </c>
      <c r="C12" s="86">
        <v>153.5</v>
      </c>
      <c r="D12" s="80">
        <v>94.9</v>
      </c>
      <c r="E12" s="80">
        <v>58.5</v>
      </c>
      <c r="F12" s="80">
        <v>21</v>
      </c>
      <c r="G12" s="80">
        <v>18</v>
      </c>
      <c r="H12" s="80">
        <v>37.6</v>
      </c>
      <c r="I12" s="80">
        <v>10.9</v>
      </c>
      <c r="J12" s="80">
        <v>25</v>
      </c>
      <c r="K12" s="80">
        <v>41</v>
      </c>
      <c r="L12" s="80">
        <v>78.7</v>
      </c>
      <c r="M12" s="80">
        <v>19.7</v>
      </c>
      <c r="N12" s="80">
        <v>55.1</v>
      </c>
      <c r="O12" s="80">
        <v>34.299999999999997</v>
      </c>
      <c r="P12" s="80">
        <v>41.9</v>
      </c>
      <c r="Q12" s="80">
        <v>38.700000000000003</v>
      </c>
      <c r="R12" s="80">
        <v>26.1</v>
      </c>
      <c r="S12" s="80">
        <v>12.5</v>
      </c>
      <c r="T12" s="80">
        <v>119</v>
      </c>
      <c r="U12" s="80">
        <v>0</v>
      </c>
      <c r="V12" s="80">
        <v>1.2</v>
      </c>
      <c r="W12" s="80">
        <v>5</v>
      </c>
      <c r="X12" s="80">
        <v>13.5</v>
      </c>
      <c r="Y12" s="80">
        <v>9.1999999999999993</v>
      </c>
      <c r="Z12" s="80">
        <v>0</v>
      </c>
      <c r="AA12" s="80">
        <v>2.8</v>
      </c>
      <c r="AB12" s="80">
        <v>0.7</v>
      </c>
      <c r="AC12" s="80">
        <v>0</v>
      </c>
      <c r="AD12" s="80">
        <v>0.1</v>
      </c>
      <c r="AE12" s="80">
        <v>2</v>
      </c>
      <c r="AF12" s="80">
        <v>4.5999999999999996</v>
      </c>
      <c r="AG12" s="80">
        <v>132.5</v>
      </c>
      <c r="AH12" s="80">
        <v>12.5</v>
      </c>
      <c r="AI12" s="80">
        <v>3.9</v>
      </c>
      <c r="AJ12" s="80">
        <v>26.3</v>
      </c>
      <c r="AK12" s="80">
        <v>34</v>
      </c>
      <c r="AL12" s="80">
        <v>87.8</v>
      </c>
      <c r="AM12" s="80">
        <v>1.8</v>
      </c>
      <c r="AN12" s="80">
        <v>3.6</v>
      </c>
      <c r="AO12" s="80">
        <v>62.3</v>
      </c>
      <c r="AP12" s="80">
        <v>18.2</v>
      </c>
      <c r="AQ12" s="80">
        <v>4.3</v>
      </c>
      <c r="AR12" s="80">
        <v>68.7</v>
      </c>
    </row>
    <row r="13" spans="1:44" s="2" customFormat="1" ht="19.95" customHeight="1" x14ac:dyDescent="0.35">
      <c r="A13" s="83" t="s">
        <v>280</v>
      </c>
      <c r="B13" s="84">
        <v>0.15402368051374676</v>
      </c>
      <c r="C13" s="88">
        <v>0.15402368051374676</v>
      </c>
      <c r="D13" s="84">
        <v>0.19265123832724318</v>
      </c>
      <c r="E13" s="84">
        <v>0.11604840309462408</v>
      </c>
      <c r="F13" s="84">
        <v>0.19886363636363635</v>
      </c>
      <c r="G13" s="84">
        <v>0.12587412587412589</v>
      </c>
      <c r="H13" s="84">
        <v>0.20935412026726063</v>
      </c>
      <c r="I13" s="84">
        <v>6.2321326472269865E-2</v>
      </c>
      <c r="J13" s="84">
        <v>0.15006002400960386</v>
      </c>
      <c r="K13" s="84">
        <v>0.18045774647887322</v>
      </c>
      <c r="L13" s="84">
        <v>0.18963855421686748</v>
      </c>
      <c r="M13" s="84">
        <v>7.7073552425665104E-2</v>
      </c>
      <c r="N13" s="84">
        <v>0.16881127450980393</v>
      </c>
      <c r="O13" s="84">
        <v>0.15777368905243791</v>
      </c>
      <c r="P13" s="84">
        <v>0.22052631578947371</v>
      </c>
      <c r="Q13" s="84">
        <v>0.22051282051282053</v>
      </c>
      <c r="R13" s="84">
        <v>0.10745162618361467</v>
      </c>
      <c r="S13" s="84">
        <v>7.3142188414277359E-2</v>
      </c>
      <c r="T13" s="84">
        <v>0.8756438557763061</v>
      </c>
      <c r="U13" s="84">
        <v>0</v>
      </c>
      <c r="V13" s="84">
        <v>7.6579451180599873E-3</v>
      </c>
      <c r="W13" s="84">
        <v>0.13404825737265416</v>
      </c>
      <c r="X13" s="84">
        <v>0.33582089552238803</v>
      </c>
      <c r="Y13" s="84">
        <v>0.2822085889570552</v>
      </c>
      <c r="Z13" s="84">
        <v>0</v>
      </c>
      <c r="AA13" s="84">
        <v>3.5943517329910135E-2</v>
      </c>
      <c r="AB13" s="84">
        <v>2.7279812938425566E-3</v>
      </c>
      <c r="AC13" s="84">
        <v>0</v>
      </c>
      <c r="AD13" s="84">
        <v>1.8518518518518517E-2</v>
      </c>
      <c r="AE13" s="84">
        <v>1.6420361247947456E-2</v>
      </c>
      <c r="AF13" s="84">
        <v>1.2010443864229763E-2</v>
      </c>
      <c r="AG13" s="84">
        <v>0.67464358452138495</v>
      </c>
      <c r="AH13" s="84">
        <v>0.35511363636363635</v>
      </c>
      <c r="AI13" s="84">
        <v>1.0209424083769632E-2</v>
      </c>
      <c r="AJ13" s="84">
        <v>0.14247020585048756</v>
      </c>
      <c r="AK13" s="84">
        <v>0.28619528619528622</v>
      </c>
      <c r="AL13" s="84">
        <v>0.62181303116147313</v>
      </c>
      <c r="AM13" s="84">
        <v>7.7888360017308519E-3</v>
      </c>
      <c r="AN13" s="84">
        <v>1.1225444340505146E-2</v>
      </c>
      <c r="AO13" s="84">
        <v>0.1327509056040912</v>
      </c>
      <c r="AP13" s="84">
        <v>0.25779036827195462</v>
      </c>
      <c r="AQ13" s="84">
        <v>0.33333333333333331</v>
      </c>
      <c r="AR13" s="84">
        <v>0.15486925157799822</v>
      </c>
    </row>
    <row r="14" spans="1:44" ht="19.95" customHeight="1" x14ac:dyDescent="0.35">
      <c r="A14" s="79" t="s">
        <v>12</v>
      </c>
      <c r="B14" s="80">
        <v>121</v>
      </c>
      <c r="C14" s="86">
        <v>121</v>
      </c>
      <c r="D14" s="80">
        <v>48.1</v>
      </c>
      <c r="E14" s="80">
        <v>72.900000000000006</v>
      </c>
      <c r="F14" s="80">
        <v>15.7</v>
      </c>
      <c r="G14" s="80">
        <v>7.6</v>
      </c>
      <c r="H14" s="80">
        <v>16</v>
      </c>
      <c r="I14" s="80">
        <v>15.6</v>
      </c>
      <c r="J14" s="80">
        <v>27.2</v>
      </c>
      <c r="K14" s="80">
        <v>38.9</v>
      </c>
      <c r="L14" s="80">
        <v>34.299999999999997</v>
      </c>
      <c r="M14" s="80">
        <v>29.6</v>
      </c>
      <c r="N14" s="80">
        <v>57.2</v>
      </c>
      <c r="O14" s="80">
        <v>17.100000000000001</v>
      </c>
      <c r="P14" s="80">
        <v>44.1</v>
      </c>
      <c r="Q14" s="80">
        <v>17.600000000000001</v>
      </c>
      <c r="R14" s="80">
        <v>28.6</v>
      </c>
      <c r="S14" s="80">
        <v>13.6</v>
      </c>
      <c r="T14" s="80">
        <v>0</v>
      </c>
      <c r="U14" s="80">
        <v>0</v>
      </c>
      <c r="V14" s="80">
        <v>9.3000000000000007</v>
      </c>
      <c r="W14" s="80">
        <v>1.2</v>
      </c>
      <c r="X14" s="80">
        <v>6.5</v>
      </c>
      <c r="Y14" s="80">
        <v>2.5</v>
      </c>
      <c r="Z14" s="80">
        <v>0</v>
      </c>
      <c r="AA14" s="80">
        <v>7.5</v>
      </c>
      <c r="AB14" s="80">
        <v>0</v>
      </c>
      <c r="AC14" s="80">
        <v>1.4</v>
      </c>
      <c r="AD14" s="80">
        <v>0.7</v>
      </c>
      <c r="AE14" s="80">
        <v>91.9</v>
      </c>
      <c r="AF14" s="80">
        <v>8.5</v>
      </c>
      <c r="AG14" s="80">
        <v>7.9</v>
      </c>
      <c r="AH14" s="80">
        <v>2</v>
      </c>
      <c r="AI14" s="80">
        <v>102.6</v>
      </c>
      <c r="AJ14" s="80">
        <v>0</v>
      </c>
      <c r="AK14" s="80">
        <v>37.799999999999997</v>
      </c>
      <c r="AL14" s="80">
        <v>8.5</v>
      </c>
      <c r="AM14" s="80">
        <v>0.5</v>
      </c>
      <c r="AN14" s="80">
        <v>74.2</v>
      </c>
      <c r="AO14" s="80">
        <v>10.9</v>
      </c>
      <c r="AP14" s="80">
        <v>11.4</v>
      </c>
      <c r="AQ14" s="80">
        <v>0</v>
      </c>
      <c r="AR14" s="80">
        <v>98.7</v>
      </c>
    </row>
    <row r="15" spans="1:44" s="2" customFormat="1" ht="19.95" customHeight="1" x14ac:dyDescent="0.35">
      <c r="A15" s="83" t="s">
        <v>337</v>
      </c>
      <c r="B15" s="84">
        <v>0.12141280353200884</v>
      </c>
      <c r="C15" s="88">
        <v>0.12141280353200884</v>
      </c>
      <c r="D15" s="84">
        <v>9.7645148193260242E-2</v>
      </c>
      <c r="E15" s="84">
        <v>0.14461416385637771</v>
      </c>
      <c r="F15" s="84">
        <v>0.1486742424242424</v>
      </c>
      <c r="G15" s="84">
        <v>5.3146853146853142E-2</v>
      </c>
      <c r="H15" s="84">
        <v>8.9086859688196005E-2</v>
      </c>
      <c r="I15" s="84">
        <v>8.9193825042881647E-2</v>
      </c>
      <c r="J15" s="84">
        <v>0.16326530612244899</v>
      </c>
      <c r="K15" s="84">
        <v>0.17121478873239435</v>
      </c>
      <c r="L15" s="84">
        <v>8.2650602409638549E-2</v>
      </c>
      <c r="M15" s="84">
        <v>0.11580594679186229</v>
      </c>
      <c r="N15" s="84">
        <v>0.1752450980392157</v>
      </c>
      <c r="O15" s="84">
        <v>7.8656853725850975E-2</v>
      </c>
      <c r="P15" s="84">
        <v>0.23210526315789479</v>
      </c>
      <c r="Q15" s="84">
        <v>0.10028490028490029</v>
      </c>
      <c r="R15" s="84">
        <v>0.11774392754219845</v>
      </c>
      <c r="S15" s="84">
        <v>7.9578700994733756E-2</v>
      </c>
      <c r="T15" s="84">
        <v>0</v>
      </c>
      <c r="U15" s="84">
        <v>0</v>
      </c>
      <c r="V15" s="84">
        <v>5.9349074664964911E-2</v>
      </c>
      <c r="W15" s="84">
        <v>3.2171581769436998E-2</v>
      </c>
      <c r="X15" s="84">
        <v>0.1616915422885572</v>
      </c>
      <c r="Y15" s="84">
        <v>7.6687116564417179E-2</v>
      </c>
      <c r="Z15" s="84">
        <v>0</v>
      </c>
      <c r="AA15" s="84">
        <v>9.6277278562259302E-2</v>
      </c>
      <c r="AB15" s="84">
        <v>0</v>
      </c>
      <c r="AC15" s="84">
        <v>1.5037593984962403E-2</v>
      </c>
      <c r="AD15" s="84">
        <v>0.12962962962962962</v>
      </c>
      <c r="AE15" s="84">
        <v>0.75451559934318557</v>
      </c>
      <c r="AF15" s="84">
        <v>2.2193211488250653E-2</v>
      </c>
      <c r="AG15" s="84">
        <v>4.0224032586558045E-2</v>
      </c>
      <c r="AH15" s="84">
        <v>5.6818181818181816E-2</v>
      </c>
      <c r="AI15" s="84">
        <v>0.26858638743455493</v>
      </c>
      <c r="AJ15" s="84">
        <v>0</v>
      </c>
      <c r="AK15" s="84">
        <v>0.31818181818181818</v>
      </c>
      <c r="AL15" s="84">
        <v>6.0198300283286127E-2</v>
      </c>
      <c r="AM15" s="84">
        <v>2.1635655560363477E-3</v>
      </c>
      <c r="AN15" s="84">
        <v>0.23136888057374494</v>
      </c>
      <c r="AO15" s="84">
        <v>2.3226081397826552E-2</v>
      </c>
      <c r="AP15" s="84">
        <v>0.16147308781869688</v>
      </c>
      <c r="AQ15" s="84">
        <v>0</v>
      </c>
      <c r="AR15" s="84">
        <v>0.22249774571686207</v>
      </c>
    </row>
    <row r="16" spans="1:44" ht="19.95" customHeight="1" x14ac:dyDescent="0.35">
      <c r="A16" s="79" t="s">
        <v>9</v>
      </c>
      <c r="B16" s="80">
        <v>79</v>
      </c>
      <c r="C16" s="86">
        <v>79</v>
      </c>
      <c r="D16" s="80">
        <v>45.2</v>
      </c>
      <c r="E16" s="80">
        <v>33.799999999999997</v>
      </c>
      <c r="F16" s="80">
        <v>5</v>
      </c>
      <c r="G16" s="80">
        <v>10.199999999999999</v>
      </c>
      <c r="H16" s="80">
        <v>13.7</v>
      </c>
      <c r="I16" s="80">
        <v>17.2</v>
      </c>
      <c r="J16" s="80">
        <v>10.9</v>
      </c>
      <c r="K16" s="80">
        <v>22</v>
      </c>
      <c r="L16" s="80">
        <v>43.4</v>
      </c>
      <c r="M16" s="80">
        <v>12.4</v>
      </c>
      <c r="N16" s="80">
        <v>23.2</v>
      </c>
      <c r="O16" s="80">
        <v>20.7</v>
      </c>
      <c r="P16" s="80">
        <v>2.6</v>
      </c>
      <c r="Q16" s="80">
        <v>16.3</v>
      </c>
      <c r="R16" s="80">
        <v>18.100000000000001</v>
      </c>
      <c r="S16" s="80">
        <v>21.4</v>
      </c>
      <c r="T16" s="80">
        <v>3.5</v>
      </c>
      <c r="U16" s="80">
        <v>0</v>
      </c>
      <c r="V16" s="80">
        <v>0</v>
      </c>
      <c r="W16" s="80">
        <v>3.7</v>
      </c>
      <c r="X16" s="80">
        <v>4.5999999999999996</v>
      </c>
      <c r="Y16" s="80">
        <v>0</v>
      </c>
      <c r="Z16" s="80">
        <v>1.8</v>
      </c>
      <c r="AA16" s="80">
        <v>61.8</v>
      </c>
      <c r="AB16" s="80">
        <v>3.5</v>
      </c>
      <c r="AC16" s="80">
        <v>0</v>
      </c>
      <c r="AD16" s="80">
        <v>0</v>
      </c>
      <c r="AE16" s="80">
        <v>0</v>
      </c>
      <c r="AF16" s="80">
        <v>70.400000000000006</v>
      </c>
      <c r="AG16" s="80">
        <v>6.4</v>
      </c>
      <c r="AH16" s="80">
        <v>2.2000000000000002</v>
      </c>
      <c r="AI16" s="80">
        <v>0</v>
      </c>
      <c r="AJ16" s="80">
        <v>44.3</v>
      </c>
      <c r="AK16" s="80">
        <v>0.3</v>
      </c>
      <c r="AL16" s="80">
        <v>17.100000000000001</v>
      </c>
      <c r="AM16" s="80">
        <v>17.3</v>
      </c>
      <c r="AN16" s="80">
        <v>0</v>
      </c>
      <c r="AO16" s="80">
        <v>71</v>
      </c>
      <c r="AP16" s="80">
        <v>5.7</v>
      </c>
      <c r="AQ16" s="80">
        <v>1.2</v>
      </c>
      <c r="AR16" s="80">
        <v>1</v>
      </c>
    </row>
    <row r="17" spans="1:44" s="2" customFormat="1" ht="19.95" customHeight="1" x14ac:dyDescent="0.35">
      <c r="A17" s="83" t="s">
        <v>431</v>
      </c>
      <c r="B17" s="84">
        <v>7.9269516355609082E-2</v>
      </c>
      <c r="C17" s="88">
        <v>7.9269516355609082E-2</v>
      </c>
      <c r="D17" s="84">
        <v>9.1758018676410869E-2</v>
      </c>
      <c r="E17" s="84">
        <v>6.7050188454671686E-2</v>
      </c>
      <c r="F17" s="84">
        <v>4.7348484848484848E-2</v>
      </c>
      <c r="G17" s="84">
        <v>7.1328671328671323E-2</v>
      </c>
      <c r="H17" s="84">
        <v>7.6280623608017822E-2</v>
      </c>
      <c r="I17" s="84">
        <v>9.8341909662664373E-2</v>
      </c>
      <c r="J17" s="84">
        <v>6.5426170468187272E-2</v>
      </c>
      <c r="K17" s="84">
        <v>9.6830985915492954E-2</v>
      </c>
      <c r="L17" s="84">
        <v>0.10457831325301205</v>
      </c>
      <c r="M17" s="84">
        <v>4.8513302034428794E-2</v>
      </c>
      <c r="N17" s="84">
        <v>7.1078431372549017E-2</v>
      </c>
      <c r="O17" s="84">
        <v>9.5216191352345908E-2</v>
      </c>
      <c r="P17" s="84">
        <v>1.3684210526315792E-2</v>
      </c>
      <c r="Q17" s="84">
        <v>9.2877492877492876E-2</v>
      </c>
      <c r="R17" s="84">
        <v>7.4516261836146569E-2</v>
      </c>
      <c r="S17" s="84">
        <v>0.12521942656524282</v>
      </c>
      <c r="T17" s="84">
        <v>2.5754231052244295E-2</v>
      </c>
      <c r="U17" s="84">
        <v>0</v>
      </c>
      <c r="V17" s="84">
        <v>0</v>
      </c>
      <c r="W17" s="84">
        <v>9.9195710455764086E-2</v>
      </c>
      <c r="X17" s="84">
        <v>0.11442786069651739</v>
      </c>
      <c r="Y17" s="84">
        <v>0</v>
      </c>
      <c r="Z17" s="84">
        <v>7.1713147410358571E-2</v>
      </c>
      <c r="AA17" s="84">
        <v>0.7933247753530166</v>
      </c>
      <c r="AB17" s="84">
        <v>1.3639906469212785E-2</v>
      </c>
      <c r="AC17" s="84">
        <v>0</v>
      </c>
      <c r="AD17" s="84">
        <v>0</v>
      </c>
      <c r="AE17" s="84">
        <v>0</v>
      </c>
      <c r="AF17" s="84">
        <v>0.18381201044386425</v>
      </c>
      <c r="AG17" s="84">
        <v>3.2586558044806521E-2</v>
      </c>
      <c r="AH17" s="84">
        <v>6.25E-2</v>
      </c>
      <c r="AI17" s="84">
        <v>0</v>
      </c>
      <c r="AJ17" s="84">
        <v>0.23997833152762732</v>
      </c>
      <c r="AK17" s="84">
        <v>2.525252525252525E-3</v>
      </c>
      <c r="AL17" s="84">
        <v>0.12110481586402268</v>
      </c>
      <c r="AM17" s="84">
        <v>7.4859368238857638E-2</v>
      </c>
      <c r="AN17" s="84">
        <v>0</v>
      </c>
      <c r="AO17" s="84">
        <v>0.15128915405923718</v>
      </c>
      <c r="AP17" s="84">
        <v>8.0736543909348438E-2</v>
      </c>
      <c r="AQ17" s="84">
        <v>9.3023255813953487E-2</v>
      </c>
      <c r="AR17" s="84">
        <v>2.2542831379621284E-3</v>
      </c>
    </row>
    <row r="18" spans="1:44" ht="19.95" customHeight="1" x14ac:dyDescent="0.35">
      <c r="A18" s="79" t="s">
        <v>11</v>
      </c>
      <c r="B18" s="80">
        <v>88.3</v>
      </c>
      <c r="C18" s="86">
        <v>88.3</v>
      </c>
      <c r="D18" s="80">
        <v>28.8</v>
      </c>
      <c r="E18" s="80">
        <v>59.6</v>
      </c>
      <c r="F18" s="80">
        <v>8.1999999999999993</v>
      </c>
      <c r="G18" s="80">
        <v>11.5</v>
      </c>
      <c r="H18" s="80">
        <v>11.8</v>
      </c>
      <c r="I18" s="80">
        <v>16.3</v>
      </c>
      <c r="J18" s="80">
        <v>22.2</v>
      </c>
      <c r="K18" s="80">
        <v>18.3</v>
      </c>
      <c r="L18" s="80">
        <v>25.2</v>
      </c>
      <c r="M18" s="80">
        <v>33.799999999999997</v>
      </c>
      <c r="N18" s="80">
        <v>29.4</v>
      </c>
      <c r="O18" s="80">
        <v>14.4</v>
      </c>
      <c r="P18" s="80">
        <v>25.1</v>
      </c>
      <c r="Q18" s="80">
        <v>19.7</v>
      </c>
      <c r="R18" s="80">
        <v>17.2</v>
      </c>
      <c r="S18" s="80">
        <v>11.9</v>
      </c>
      <c r="T18" s="80">
        <v>0</v>
      </c>
      <c r="U18" s="80">
        <v>0</v>
      </c>
      <c r="V18" s="80">
        <v>17.100000000000001</v>
      </c>
      <c r="W18" s="80">
        <v>0</v>
      </c>
      <c r="X18" s="80">
        <v>3.8</v>
      </c>
      <c r="Y18" s="80">
        <v>0.5</v>
      </c>
      <c r="Z18" s="80">
        <v>0</v>
      </c>
      <c r="AA18" s="80">
        <v>0</v>
      </c>
      <c r="AB18" s="80">
        <v>0</v>
      </c>
      <c r="AC18" s="80">
        <v>61.7</v>
      </c>
      <c r="AD18" s="80">
        <v>0.2</v>
      </c>
      <c r="AE18" s="80">
        <v>5.0999999999999996</v>
      </c>
      <c r="AF18" s="80">
        <v>0</v>
      </c>
      <c r="AG18" s="80">
        <v>0</v>
      </c>
      <c r="AH18" s="80">
        <v>1.1000000000000001</v>
      </c>
      <c r="AI18" s="80">
        <v>87.3</v>
      </c>
      <c r="AJ18" s="80">
        <v>0.5</v>
      </c>
      <c r="AK18" s="80">
        <v>7.4</v>
      </c>
      <c r="AL18" s="80">
        <v>0.9</v>
      </c>
      <c r="AM18" s="80">
        <v>0</v>
      </c>
      <c r="AN18" s="80">
        <v>79.5</v>
      </c>
      <c r="AO18" s="80">
        <v>2</v>
      </c>
      <c r="AP18" s="80">
        <v>1.2</v>
      </c>
      <c r="AQ18" s="80">
        <v>0.5</v>
      </c>
      <c r="AR18" s="80">
        <v>84.6</v>
      </c>
    </row>
    <row r="19" spans="1:44" s="2" customFormat="1" ht="19.95" customHeight="1" x14ac:dyDescent="0.35">
      <c r="A19" s="83" t="s">
        <v>388</v>
      </c>
      <c r="B19" s="84">
        <v>8.8601244230383305E-2</v>
      </c>
      <c r="C19" s="88">
        <v>8.8601244230383305E-2</v>
      </c>
      <c r="D19" s="84">
        <v>5.8465286236297188E-2</v>
      </c>
      <c r="E19" s="84">
        <v>0.11823050981948026</v>
      </c>
      <c r="F19" s="84">
        <v>7.7651515151515138E-2</v>
      </c>
      <c r="G19" s="84">
        <v>8.0419580419580416E-2</v>
      </c>
      <c r="H19" s="84">
        <v>6.5701559020044556E-2</v>
      </c>
      <c r="I19" s="84">
        <v>9.3196112064036593E-2</v>
      </c>
      <c r="J19" s="84">
        <v>0.13325330132052821</v>
      </c>
      <c r="K19" s="84">
        <v>8.0545774647887328E-2</v>
      </c>
      <c r="L19" s="84">
        <v>6.0722891566265057E-2</v>
      </c>
      <c r="M19" s="84">
        <v>0.13223787167449139</v>
      </c>
      <c r="N19" s="84">
        <v>9.0073529411764705E-2</v>
      </c>
      <c r="O19" s="84">
        <v>6.6237350505979772E-2</v>
      </c>
      <c r="P19" s="84">
        <v>0.13210526315789475</v>
      </c>
      <c r="Q19" s="84">
        <v>0.11225071225071225</v>
      </c>
      <c r="R19" s="84">
        <v>7.0811033347056407E-2</v>
      </c>
      <c r="S19" s="84">
        <v>6.9631363370392038E-2</v>
      </c>
      <c r="T19" s="84">
        <v>0</v>
      </c>
      <c r="U19" s="84">
        <v>0</v>
      </c>
      <c r="V19" s="84">
        <v>0.10912571793235483</v>
      </c>
      <c r="W19" s="84">
        <v>0</v>
      </c>
      <c r="X19" s="84">
        <v>9.4527363184079588E-2</v>
      </c>
      <c r="Y19" s="84">
        <v>1.5337423312883436E-2</v>
      </c>
      <c r="Z19" s="84">
        <v>0</v>
      </c>
      <c r="AA19" s="84">
        <v>0</v>
      </c>
      <c r="AB19" s="84">
        <v>0</v>
      </c>
      <c r="AC19" s="84">
        <v>0.66272824919441453</v>
      </c>
      <c r="AD19" s="84">
        <v>3.7037037037037035E-2</v>
      </c>
      <c r="AE19" s="84">
        <v>4.1871921182266007E-2</v>
      </c>
      <c r="AF19" s="84">
        <v>0</v>
      </c>
      <c r="AG19" s="84">
        <v>0</v>
      </c>
      <c r="AH19" s="84">
        <v>3.125E-2</v>
      </c>
      <c r="AI19" s="84">
        <v>0.22853403141361253</v>
      </c>
      <c r="AJ19" s="84">
        <v>2.708559046587216E-3</v>
      </c>
      <c r="AK19" s="84">
        <v>6.2289562289562297E-2</v>
      </c>
      <c r="AL19" s="84">
        <v>6.373937677053825E-3</v>
      </c>
      <c r="AM19" s="84">
        <v>0</v>
      </c>
      <c r="AN19" s="84">
        <v>0.24789522918615528</v>
      </c>
      <c r="AO19" s="84">
        <v>4.2616663115278078E-3</v>
      </c>
      <c r="AP19" s="84">
        <v>1.6997167138810197E-2</v>
      </c>
      <c r="AQ19" s="84">
        <v>3.875968992248062E-2</v>
      </c>
      <c r="AR19" s="84">
        <v>0.19071235347159604</v>
      </c>
    </row>
    <row r="20" spans="1:44" ht="19.95" customHeight="1" x14ac:dyDescent="0.35">
      <c r="A20" s="79" t="s">
        <v>485</v>
      </c>
      <c r="B20" s="80">
        <v>27.1</v>
      </c>
      <c r="C20" s="86">
        <v>21.1</v>
      </c>
      <c r="D20" s="80">
        <v>19</v>
      </c>
      <c r="E20" s="80">
        <v>8.1</v>
      </c>
      <c r="F20" s="80">
        <v>4.9000000000000004</v>
      </c>
      <c r="G20" s="80">
        <v>10.7</v>
      </c>
      <c r="H20" s="80">
        <v>2.1</v>
      </c>
      <c r="I20" s="80">
        <v>3.9</v>
      </c>
      <c r="J20" s="80">
        <v>2</v>
      </c>
      <c r="K20" s="80">
        <v>3.5</v>
      </c>
      <c r="L20" s="80">
        <v>17.600000000000001</v>
      </c>
      <c r="M20" s="80">
        <v>3.9</v>
      </c>
      <c r="N20" s="80">
        <v>5.6</v>
      </c>
      <c r="O20" s="80">
        <v>18.100000000000001</v>
      </c>
      <c r="P20" s="80">
        <v>2.5</v>
      </c>
      <c r="Q20" s="80">
        <v>2.2000000000000002</v>
      </c>
      <c r="R20" s="80">
        <v>4.2</v>
      </c>
      <c r="S20" s="80">
        <v>0</v>
      </c>
      <c r="T20" s="80">
        <v>2.2999999999999998</v>
      </c>
      <c r="U20" s="80">
        <v>0</v>
      </c>
      <c r="V20" s="80">
        <v>0</v>
      </c>
      <c r="W20" s="80">
        <v>24.5</v>
      </c>
      <c r="X20" s="80">
        <v>0.1</v>
      </c>
      <c r="Y20" s="80">
        <v>0.1</v>
      </c>
      <c r="Z20" s="80">
        <v>0</v>
      </c>
      <c r="AA20" s="80">
        <v>0</v>
      </c>
      <c r="AB20" s="80">
        <v>0</v>
      </c>
      <c r="AC20" s="80">
        <v>0</v>
      </c>
      <c r="AD20" s="80">
        <v>0</v>
      </c>
      <c r="AE20" s="80">
        <v>0</v>
      </c>
      <c r="AF20" s="80">
        <v>0</v>
      </c>
      <c r="AG20" s="80">
        <v>26.9</v>
      </c>
      <c r="AH20" s="80">
        <v>0.1</v>
      </c>
      <c r="AI20" s="80">
        <v>0</v>
      </c>
      <c r="AJ20" s="80">
        <v>8.1</v>
      </c>
      <c r="AK20" s="80">
        <v>0.1</v>
      </c>
      <c r="AL20" s="80">
        <v>17.5</v>
      </c>
      <c r="AM20" s="80">
        <v>0.2</v>
      </c>
      <c r="AN20" s="80">
        <v>1.1000000000000001</v>
      </c>
      <c r="AO20" s="80">
        <v>4</v>
      </c>
      <c r="AP20" s="80">
        <v>10.4</v>
      </c>
      <c r="AQ20" s="80">
        <v>0</v>
      </c>
      <c r="AR20" s="80">
        <v>12.7</v>
      </c>
    </row>
    <row r="21" spans="1:44" s="2" customFormat="1" ht="19.95" customHeight="1" x14ac:dyDescent="0.35">
      <c r="A21" s="83" t="s">
        <v>495</v>
      </c>
      <c r="B21" s="84">
        <v>2.7192454344772229E-2</v>
      </c>
      <c r="C21" s="88">
        <v>0.02</v>
      </c>
      <c r="D21" s="84">
        <v>3.8570848558668283E-2</v>
      </c>
      <c r="E21" s="84">
        <v>1.6068240428486411E-2</v>
      </c>
      <c r="F21" s="84">
        <v>4.6401515151515152E-2</v>
      </c>
      <c r="G21" s="84">
        <v>7.4825174825174826E-2</v>
      </c>
      <c r="H21" s="84">
        <v>1.1692650334075726E-2</v>
      </c>
      <c r="I21" s="84">
        <v>2.2298456260720412E-2</v>
      </c>
      <c r="J21" s="84">
        <v>1.2004801920768308E-2</v>
      </c>
      <c r="K21" s="84">
        <v>1.5404929577464787E-2</v>
      </c>
      <c r="L21" s="84">
        <v>4.2409638554216873E-2</v>
      </c>
      <c r="M21" s="84">
        <v>1.5258215962441314E-2</v>
      </c>
      <c r="N21" s="84">
        <v>1.7156862745098041E-2</v>
      </c>
      <c r="O21" s="84">
        <v>8.3256669733210692E-2</v>
      </c>
      <c r="P21" s="84">
        <v>1.3157894736842108E-2</v>
      </c>
      <c r="Q21" s="84">
        <v>1.2535612535612537E-2</v>
      </c>
      <c r="R21" s="84">
        <v>1.7291066282420751E-2</v>
      </c>
      <c r="S21" s="84">
        <v>0</v>
      </c>
      <c r="T21" s="84">
        <v>1.6924208977189107E-2</v>
      </c>
      <c r="U21" s="84">
        <v>0</v>
      </c>
      <c r="V21" s="84">
        <v>0</v>
      </c>
      <c r="W21" s="84">
        <v>0.65683646112600547</v>
      </c>
      <c r="X21" s="84">
        <v>2.4875621890547263E-3</v>
      </c>
      <c r="Y21" s="84">
        <v>3.0674846625766872E-3</v>
      </c>
      <c r="Z21" s="84">
        <v>0</v>
      </c>
      <c r="AA21" s="84">
        <v>0</v>
      </c>
      <c r="AB21" s="84">
        <v>0</v>
      </c>
      <c r="AC21" s="84">
        <v>0</v>
      </c>
      <c r="AD21" s="84">
        <v>0</v>
      </c>
      <c r="AE21" s="84">
        <v>0</v>
      </c>
      <c r="AF21" s="84">
        <v>0</v>
      </c>
      <c r="AG21" s="84">
        <v>0.13696537678207737</v>
      </c>
      <c r="AH21" s="84">
        <v>2.840909090909091E-3</v>
      </c>
      <c r="AI21" s="84">
        <v>0</v>
      </c>
      <c r="AJ21" s="84">
        <v>4.3878656554712896E-2</v>
      </c>
      <c r="AK21" s="84">
        <v>8.4175084175084182E-4</v>
      </c>
      <c r="AL21" s="84">
        <v>0.12393767705382437</v>
      </c>
      <c r="AM21" s="84">
        <v>8.6542622241453913E-4</v>
      </c>
      <c r="AN21" s="84">
        <v>3.4299968818210171E-3</v>
      </c>
      <c r="AO21" s="84">
        <v>8.5233326230556156E-3</v>
      </c>
      <c r="AP21" s="84">
        <v>0.14730878186968838</v>
      </c>
      <c r="AQ21" s="84">
        <v>0</v>
      </c>
      <c r="AR21" s="84">
        <v>2.8629395852119027E-2</v>
      </c>
    </row>
    <row r="22" spans="1:44" ht="19.95" customHeight="1" x14ac:dyDescent="0.35">
      <c r="A22" s="79" t="s">
        <v>498</v>
      </c>
      <c r="B22" s="80">
        <v>17.399999999999999</v>
      </c>
      <c r="C22" s="86">
        <v>13.4</v>
      </c>
      <c r="D22" s="80">
        <v>15.3</v>
      </c>
      <c r="E22" s="80">
        <v>2.2000000000000002</v>
      </c>
      <c r="F22" s="80">
        <v>1</v>
      </c>
      <c r="G22" s="80">
        <v>2.4</v>
      </c>
      <c r="H22" s="80">
        <v>7.6</v>
      </c>
      <c r="I22" s="80">
        <v>1.1000000000000001</v>
      </c>
      <c r="J22" s="80">
        <v>4.5999999999999996</v>
      </c>
      <c r="K22" s="80">
        <v>0.8</v>
      </c>
      <c r="L22" s="80">
        <v>3.7</v>
      </c>
      <c r="M22" s="80">
        <v>7.1</v>
      </c>
      <c r="N22" s="80">
        <v>6.6</v>
      </c>
      <c r="O22" s="80">
        <v>5.2</v>
      </c>
      <c r="P22" s="80">
        <v>2</v>
      </c>
      <c r="Q22" s="80">
        <v>7.9</v>
      </c>
      <c r="R22" s="80">
        <v>1.4</v>
      </c>
      <c r="S22" s="80">
        <v>0.9</v>
      </c>
      <c r="T22" s="80">
        <v>0.1</v>
      </c>
      <c r="U22" s="80">
        <v>0.2</v>
      </c>
      <c r="V22" s="80">
        <v>0</v>
      </c>
      <c r="W22" s="80">
        <v>1</v>
      </c>
      <c r="X22" s="80">
        <v>0.9</v>
      </c>
      <c r="Y22" s="80">
        <v>0</v>
      </c>
      <c r="Z22" s="80">
        <v>14.2</v>
      </c>
      <c r="AA22" s="80">
        <v>0</v>
      </c>
      <c r="AB22" s="80">
        <v>1.1000000000000001</v>
      </c>
      <c r="AC22" s="80">
        <v>0</v>
      </c>
      <c r="AD22" s="80">
        <v>0</v>
      </c>
      <c r="AE22" s="80">
        <v>0</v>
      </c>
      <c r="AF22" s="80">
        <v>15.4</v>
      </c>
      <c r="AG22" s="80">
        <v>1.1000000000000001</v>
      </c>
      <c r="AH22" s="80">
        <v>0.1</v>
      </c>
      <c r="AI22" s="80">
        <v>0.8</v>
      </c>
      <c r="AJ22" s="80">
        <v>6.6</v>
      </c>
      <c r="AK22" s="80">
        <v>0.1</v>
      </c>
      <c r="AL22" s="80">
        <v>0.1</v>
      </c>
      <c r="AM22" s="80">
        <v>9.8000000000000007</v>
      </c>
      <c r="AN22" s="80">
        <v>0.8</v>
      </c>
      <c r="AO22" s="80">
        <v>11.3</v>
      </c>
      <c r="AP22" s="80">
        <v>2.4</v>
      </c>
      <c r="AQ22" s="80">
        <v>2.8</v>
      </c>
      <c r="AR22" s="80">
        <v>0.9</v>
      </c>
    </row>
    <row r="23" spans="1:44" s="2" customFormat="1" ht="19.95" customHeight="1" x14ac:dyDescent="0.35">
      <c r="A23" s="83" t="s">
        <v>505</v>
      </c>
      <c r="B23" s="84">
        <v>1.7459361830222758E-2</v>
      </c>
      <c r="C23" s="88">
        <v>0.01</v>
      </c>
      <c r="D23" s="84">
        <v>3.1059683313032882E-2</v>
      </c>
      <c r="E23" s="84">
        <v>4.364213449712359E-3</v>
      </c>
      <c r="F23" s="84">
        <v>9.4696969696969682E-3</v>
      </c>
      <c r="G23" s="84">
        <v>1.6783216783216783E-2</v>
      </c>
      <c r="H23" s="84">
        <v>4.23162583518931E-2</v>
      </c>
      <c r="I23" s="84">
        <v>6.2893081761006293E-3</v>
      </c>
      <c r="J23" s="84">
        <v>2.7611044417767107E-2</v>
      </c>
      <c r="K23" s="84">
        <v>3.5211267605633804E-3</v>
      </c>
      <c r="L23" s="84">
        <v>8.91566265060241E-3</v>
      </c>
      <c r="M23" s="84">
        <v>2.7777777777777776E-2</v>
      </c>
      <c r="N23" s="84">
        <v>2.0220588235294119E-2</v>
      </c>
      <c r="O23" s="84">
        <v>2.3919043238270474E-2</v>
      </c>
      <c r="P23" s="84">
        <v>1.0526315789473686E-2</v>
      </c>
      <c r="Q23" s="84">
        <v>4.5014245014245016E-2</v>
      </c>
      <c r="R23" s="84">
        <v>5.7636887608069169E-3</v>
      </c>
      <c r="S23" s="84">
        <v>5.2662375658279695E-3</v>
      </c>
      <c r="T23" s="84">
        <v>7.3583517292126564E-4</v>
      </c>
      <c r="U23" s="84">
        <v>1.4388489208633096E-2</v>
      </c>
      <c r="V23" s="84">
        <v>0</v>
      </c>
      <c r="W23" s="84">
        <v>2.6809651474530832E-2</v>
      </c>
      <c r="X23" s="84">
        <v>2.2388059701492536E-2</v>
      </c>
      <c r="Y23" s="84">
        <v>0</v>
      </c>
      <c r="Z23" s="84">
        <v>0.56573705179282874</v>
      </c>
      <c r="AA23" s="84">
        <v>0</v>
      </c>
      <c r="AB23" s="84">
        <v>4.2868277474668757E-3</v>
      </c>
      <c r="AC23" s="84">
        <v>0</v>
      </c>
      <c r="AD23" s="84">
        <v>0</v>
      </c>
      <c r="AE23" s="84">
        <v>0</v>
      </c>
      <c r="AF23" s="84">
        <v>4.0208877284595303E-2</v>
      </c>
      <c r="AG23" s="84">
        <v>5.6008146639511206E-3</v>
      </c>
      <c r="AH23" s="84">
        <v>2.840909090909091E-3</v>
      </c>
      <c r="AI23" s="84">
        <v>2.0942408376963349E-3</v>
      </c>
      <c r="AJ23" s="84">
        <v>3.5752979414951251E-2</v>
      </c>
      <c r="AK23" s="84">
        <v>8.4175084175084182E-4</v>
      </c>
      <c r="AL23" s="84">
        <v>7.0821529745042507E-4</v>
      </c>
      <c r="AM23" s="84">
        <v>4.2405884898312415E-2</v>
      </c>
      <c r="AN23" s="84">
        <v>2.4945431867789214E-3</v>
      </c>
      <c r="AO23" s="84">
        <v>2.4078414660132115E-2</v>
      </c>
      <c r="AP23" s="84">
        <v>3.3994334277620393E-2</v>
      </c>
      <c r="AQ23" s="84">
        <v>0.21705426356589144</v>
      </c>
      <c r="AR23" s="84">
        <v>2.0288548241659153E-3</v>
      </c>
    </row>
    <row r="24" spans="1:44" ht="19.95" customHeight="1" x14ac:dyDescent="0.35">
      <c r="A24" s="79" t="s">
        <v>530</v>
      </c>
      <c r="B24" s="80">
        <v>13.8</v>
      </c>
      <c r="C24" s="86">
        <v>13.8</v>
      </c>
      <c r="D24" s="80">
        <v>3.6</v>
      </c>
      <c r="E24" s="80">
        <v>10.199999999999999</v>
      </c>
      <c r="F24" s="80">
        <v>3.1</v>
      </c>
      <c r="G24" s="80">
        <v>3.9</v>
      </c>
      <c r="H24" s="80">
        <v>2.1</v>
      </c>
      <c r="I24" s="80">
        <v>1.6</v>
      </c>
      <c r="J24" s="80">
        <v>1.2</v>
      </c>
      <c r="K24" s="80">
        <v>1.9</v>
      </c>
      <c r="L24" s="80">
        <v>5.6</v>
      </c>
      <c r="M24" s="80">
        <v>4.8</v>
      </c>
      <c r="N24" s="80">
        <v>3.4</v>
      </c>
      <c r="O24" s="80">
        <v>1.3</v>
      </c>
      <c r="P24" s="80">
        <v>0.6</v>
      </c>
      <c r="Q24" s="80">
        <v>4.5</v>
      </c>
      <c r="R24" s="80">
        <v>3</v>
      </c>
      <c r="S24" s="80">
        <v>4.5</v>
      </c>
      <c r="T24" s="80">
        <v>0.6</v>
      </c>
      <c r="U24" s="80">
        <v>10.199999999999999</v>
      </c>
      <c r="V24" s="80">
        <v>0</v>
      </c>
      <c r="W24" s="80">
        <v>0.9</v>
      </c>
      <c r="X24" s="80">
        <v>0.1</v>
      </c>
      <c r="Y24" s="80">
        <v>0</v>
      </c>
      <c r="Z24" s="80">
        <v>0</v>
      </c>
      <c r="AA24" s="80">
        <v>0</v>
      </c>
      <c r="AB24" s="80">
        <v>2</v>
      </c>
      <c r="AC24" s="80">
        <v>0</v>
      </c>
      <c r="AD24" s="80">
        <v>0</v>
      </c>
      <c r="AE24" s="80">
        <v>0</v>
      </c>
      <c r="AF24" s="80">
        <v>12.6</v>
      </c>
      <c r="AG24" s="80">
        <v>0.7</v>
      </c>
      <c r="AH24" s="80">
        <v>0.5</v>
      </c>
      <c r="AI24" s="80">
        <v>0</v>
      </c>
      <c r="AJ24" s="80">
        <v>2.7</v>
      </c>
      <c r="AK24" s="80">
        <v>0</v>
      </c>
      <c r="AL24" s="80">
        <v>0.1</v>
      </c>
      <c r="AM24" s="80">
        <v>11</v>
      </c>
      <c r="AN24" s="80">
        <v>0</v>
      </c>
      <c r="AO24" s="80">
        <v>12.9</v>
      </c>
      <c r="AP24" s="80">
        <v>0</v>
      </c>
      <c r="AQ24" s="80">
        <v>0</v>
      </c>
      <c r="AR24" s="80">
        <v>0.9</v>
      </c>
    </row>
    <row r="25" spans="1:44" s="2" customFormat="1" ht="19.95" customHeight="1" x14ac:dyDescent="0.35">
      <c r="A25" s="83" t="s">
        <v>539</v>
      </c>
      <c r="B25" s="84">
        <v>1.3847080072245638E-2</v>
      </c>
      <c r="C25" s="88">
        <v>1.3847080072245638E-2</v>
      </c>
      <c r="D25" s="84">
        <v>7.3081607795371486E-3</v>
      </c>
      <c r="E25" s="84">
        <v>2.023408053957548E-2</v>
      </c>
      <c r="F25" s="84">
        <v>2.9356060606060604E-2</v>
      </c>
      <c r="G25" s="84">
        <v>2.7272727272727271E-2</v>
      </c>
      <c r="H25" s="84">
        <v>1.1692650334075726E-2</v>
      </c>
      <c r="I25" s="84">
        <v>9.1480846197827329E-3</v>
      </c>
      <c r="J25" s="84">
        <v>7.2028811524609843E-3</v>
      </c>
      <c r="K25" s="84">
        <v>8.3626760563380274E-3</v>
      </c>
      <c r="L25" s="84">
        <v>1.3493975903614458E-2</v>
      </c>
      <c r="M25" s="84">
        <v>1.8779342723004695E-2</v>
      </c>
      <c r="N25" s="84">
        <v>1.0416666666666668E-2</v>
      </c>
      <c r="O25" s="84">
        <v>5.9797608095676184E-3</v>
      </c>
      <c r="P25" s="84">
        <v>3.1578947368421056E-3</v>
      </c>
      <c r="Q25" s="84">
        <v>2.564102564102564E-2</v>
      </c>
      <c r="R25" s="84">
        <v>1.2350761630300536E-2</v>
      </c>
      <c r="S25" s="84">
        <v>2.6331187829139846E-2</v>
      </c>
      <c r="T25" s="84">
        <v>4.4150110375275938E-3</v>
      </c>
      <c r="U25" s="84">
        <v>0.73381294964028776</v>
      </c>
      <c r="V25" s="84">
        <v>0</v>
      </c>
      <c r="W25" s="84">
        <v>2.412868632707775E-2</v>
      </c>
      <c r="X25" s="84">
        <v>2.4875621890547263E-3</v>
      </c>
      <c r="Y25" s="84">
        <v>0</v>
      </c>
      <c r="Z25" s="84">
        <v>0</v>
      </c>
      <c r="AA25" s="84">
        <v>0</v>
      </c>
      <c r="AB25" s="84">
        <v>7.7942322681215908E-3</v>
      </c>
      <c r="AC25" s="84">
        <v>0</v>
      </c>
      <c r="AD25" s="84">
        <v>0</v>
      </c>
      <c r="AE25" s="84">
        <v>0</v>
      </c>
      <c r="AF25" s="84">
        <v>3.2898172323759793E-2</v>
      </c>
      <c r="AG25" s="84">
        <v>3.5641547861507126E-3</v>
      </c>
      <c r="AH25" s="84">
        <v>1.4204545454545454E-2</v>
      </c>
      <c r="AI25" s="84">
        <v>0</v>
      </c>
      <c r="AJ25" s="84">
        <v>1.4626218851570968E-2</v>
      </c>
      <c r="AK25" s="84">
        <v>0</v>
      </c>
      <c r="AL25" s="84">
        <v>7.0821529745042507E-4</v>
      </c>
      <c r="AM25" s="84">
        <v>4.7598442232799652E-2</v>
      </c>
      <c r="AN25" s="84">
        <v>0</v>
      </c>
      <c r="AO25" s="84">
        <v>2.748774770935436E-2</v>
      </c>
      <c r="AP25" s="84">
        <v>0</v>
      </c>
      <c r="AQ25" s="84">
        <v>0</v>
      </c>
      <c r="AR25" s="84">
        <v>2.0288548241659153E-3</v>
      </c>
    </row>
    <row r="26" spans="1:44" ht="19.95" customHeight="1" x14ac:dyDescent="0.35">
      <c r="A26" s="79" t="s">
        <v>513</v>
      </c>
      <c r="B26" s="80">
        <v>15.9</v>
      </c>
      <c r="C26" s="86">
        <v>15.9</v>
      </c>
      <c r="D26" s="80">
        <v>10.8</v>
      </c>
      <c r="E26" s="80">
        <v>5.0999999999999996</v>
      </c>
      <c r="F26" s="80">
        <v>0</v>
      </c>
      <c r="G26" s="80">
        <v>2.7</v>
      </c>
      <c r="H26" s="80">
        <v>2.2000000000000002</v>
      </c>
      <c r="I26" s="80">
        <v>1.4</v>
      </c>
      <c r="J26" s="80">
        <v>1.4</v>
      </c>
      <c r="K26" s="80">
        <v>8.1999999999999993</v>
      </c>
      <c r="L26" s="80">
        <v>1.7</v>
      </c>
      <c r="M26" s="80">
        <v>5.3</v>
      </c>
      <c r="N26" s="80">
        <v>8.9</v>
      </c>
      <c r="O26" s="80">
        <v>6.4</v>
      </c>
      <c r="P26" s="80">
        <v>6.5</v>
      </c>
      <c r="Q26" s="80">
        <v>0</v>
      </c>
      <c r="R26" s="80">
        <v>2.9</v>
      </c>
      <c r="S26" s="80">
        <v>0</v>
      </c>
      <c r="T26" s="80">
        <v>0</v>
      </c>
      <c r="U26" s="80">
        <v>0</v>
      </c>
      <c r="V26" s="80">
        <v>2.7</v>
      </c>
      <c r="W26" s="80">
        <v>0</v>
      </c>
      <c r="X26" s="80">
        <v>0</v>
      </c>
      <c r="Y26" s="80">
        <v>6.8</v>
      </c>
      <c r="Z26" s="80">
        <v>0</v>
      </c>
      <c r="AA26" s="80">
        <v>0</v>
      </c>
      <c r="AB26" s="80">
        <v>0</v>
      </c>
      <c r="AC26" s="80">
        <v>1.7</v>
      </c>
      <c r="AD26" s="80">
        <v>1.4</v>
      </c>
      <c r="AE26" s="80">
        <v>3.3</v>
      </c>
      <c r="AF26" s="80">
        <v>0</v>
      </c>
      <c r="AG26" s="80">
        <v>0</v>
      </c>
      <c r="AH26" s="80">
        <v>4.3</v>
      </c>
      <c r="AI26" s="80">
        <v>11.6</v>
      </c>
      <c r="AJ26" s="80">
        <v>0</v>
      </c>
      <c r="AK26" s="80">
        <v>3.9</v>
      </c>
      <c r="AL26" s="80">
        <v>0.7</v>
      </c>
      <c r="AM26" s="80">
        <v>0</v>
      </c>
      <c r="AN26" s="80">
        <v>11.2</v>
      </c>
      <c r="AO26" s="80">
        <v>0</v>
      </c>
      <c r="AP26" s="80">
        <v>1.4</v>
      </c>
      <c r="AQ26" s="80">
        <v>0</v>
      </c>
      <c r="AR26" s="80">
        <v>14.4</v>
      </c>
    </row>
    <row r="27" spans="1:44" s="2" customFormat="1" ht="19.95" customHeight="1" x14ac:dyDescent="0.35">
      <c r="A27" s="83" t="s">
        <v>523</v>
      </c>
      <c r="B27" s="84">
        <v>1.5954244431065624E-2</v>
      </c>
      <c r="C27" s="88">
        <v>1.5954244431065624E-2</v>
      </c>
      <c r="D27" s="84">
        <v>2.1924482338611447E-2</v>
      </c>
      <c r="E27" s="84">
        <v>1.011704026978774E-2</v>
      </c>
      <c r="F27" s="84">
        <v>0</v>
      </c>
      <c r="G27" s="84">
        <v>1.8881118881118882E-2</v>
      </c>
      <c r="H27" s="84">
        <v>1.2249443207126951E-2</v>
      </c>
      <c r="I27" s="84">
        <v>8.0045740423098904E-3</v>
      </c>
      <c r="J27" s="84">
        <v>8.4033613445378148E-3</v>
      </c>
      <c r="K27" s="84">
        <v>3.6091549295774641E-2</v>
      </c>
      <c r="L27" s="84">
        <v>4.0963855421686747E-3</v>
      </c>
      <c r="M27" s="84">
        <v>2.0735524256651018E-2</v>
      </c>
      <c r="N27" s="84">
        <v>2.7267156862745102E-2</v>
      </c>
      <c r="O27" s="84">
        <v>2.9438822447102119E-2</v>
      </c>
      <c r="P27" s="84">
        <v>3.4210526315789476E-2</v>
      </c>
      <c r="Q27" s="84">
        <v>0</v>
      </c>
      <c r="R27" s="84">
        <v>1.1939069575957185E-2</v>
      </c>
      <c r="S27" s="84">
        <v>0</v>
      </c>
      <c r="T27" s="84">
        <v>0</v>
      </c>
      <c r="U27" s="84">
        <v>0</v>
      </c>
      <c r="V27" s="84">
        <v>1.7230376515634974E-2</v>
      </c>
      <c r="W27" s="84">
        <v>0</v>
      </c>
      <c r="X27" s="84">
        <v>0</v>
      </c>
      <c r="Y27" s="84">
        <v>0.20858895705521471</v>
      </c>
      <c r="Z27" s="84">
        <v>0</v>
      </c>
      <c r="AA27" s="84">
        <v>0</v>
      </c>
      <c r="AB27" s="84">
        <v>0</v>
      </c>
      <c r="AC27" s="84">
        <v>1.8259935553168634E-2</v>
      </c>
      <c r="AD27" s="84">
        <v>0.25925925925925924</v>
      </c>
      <c r="AE27" s="84">
        <v>2.7093596059113299E-2</v>
      </c>
      <c r="AF27" s="84">
        <v>0</v>
      </c>
      <c r="AG27" s="84">
        <v>0</v>
      </c>
      <c r="AH27" s="84">
        <v>0.1221590909090909</v>
      </c>
      <c r="AI27" s="84">
        <v>3.0366492146596855E-2</v>
      </c>
      <c r="AJ27" s="84">
        <v>0</v>
      </c>
      <c r="AK27" s="84">
        <v>3.2828282828282832E-2</v>
      </c>
      <c r="AL27" s="84">
        <v>4.9575070821529744E-3</v>
      </c>
      <c r="AM27" s="84">
        <v>0</v>
      </c>
      <c r="AN27" s="84">
        <v>3.4923604614904895E-2</v>
      </c>
      <c r="AO27" s="84">
        <v>0</v>
      </c>
      <c r="AP27" s="84">
        <v>1.9830028328611894E-2</v>
      </c>
      <c r="AQ27" s="84">
        <v>0</v>
      </c>
      <c r="AR27" s="84">
        <v>3.2461677186654644E-2</v>
      </c>
    </row>
    <row r="28" spans="1:44" ht="19.95" customHeight="1" x14ac:dyDescent="0.35">
      <c r="A28" s="79" t="s">
        <v>548</v>
      </c>
      <c r="B28" s="80">
        <v>10.1</v>
      </c>
      <c r="C28" s="86">
        <v>10.1</v>
      </c>
      <c r="D28" s="80">
        <v>6.7</v>
      </c>
      <c r="E28" s="80">
        <v>3.4</v>
      </c>
      <c r="F28" s="80">
        <v>0</v>
      </c>
      <c r="G28" s="80">
        <v>0</v>
      </c>
      <c r="H28" s="80">
        <v>0</v>
      </c>
      <c r="I28" s="80">
        <v>1.2</v>
      </c>
      <c r="J28" s="80">
        <v>2.6</v>
      </c>
      <c r="K28" s="80">
        <v>6.4</v>
      </c>
      <c r="L28" s="80">
        <v>2.6</v>
      </c>
      <c r="M28" s="80">
        <v>1.2</v>
      </c>
      <c r="N28" s="80">
        <v>6.4</v>
      </c>
      <c r="O28" s="80">
        <v>0</v>
      </c>
      <c r="P28" s="80">
        <v>0.1</v>
      </c>
      <c r="Q28" s="80">
        <v>1.2</v>
      </c>
      <c r="R28" s="80">
        <v>2.6</v>
      </c>
      <c r="S28" s="80">
        <v>6.3</v>
      </c>
      <c r="T28" s="80">
        <v>0.8</v>
      </c>
      <c r="U28" s="80">
        <v>0</v>
      </c>
      <c r="V28" s="80">
        <v>0</v>
      </c>
      <c r="W28" s="80">
        <v>0</v>
      </c>
      <c r="X28" s="80">
        <v>0</v>
      </c>
      <c r="Y28" s="80">
        <v>5.4</v>
      </c>
      <c r="Z28" s="80">
        <v>0</v>
      </c>
      <c r="AA28" s="80">
        <v>0</v>
      </c>
      <c r="AB28" s="80">
        <v>1.2</v>
      </c>
      <c r="AC28" s="80">
        <v>0</v>
      </c>
      <c r="AD28" s="80">
        <v>0</v>
      </c>
      <c r="AE28" s="80">
        <v>2.7</v>
      </c>
      <c r="AF28" s="80">
        <v>1.2</v>
      </c>
      <c r="AG28" s="80">
        <v>6.3</v>
      </c>
      <c r="AH28" s="80">
        <v>0</v>
      </c>
      <c r="AI28" s="80">
        <v>2.7</v>
      </c>
      <c r="AJ28" s="80">
        <v>6.6</v>
      </c>
      <c r="AK28" s="80">
        <v>2.7</v>
      </c>
      <c r="AL28" s="80">
        <v>0.8</v>
      </c>
      <c r="AM28" s="80">
        <v>0</v>
      </c>
      <c r="AN28" s="80">
        <v>0</v>
      </c>
      <c r="AO28" s="80">
        <v>7.4</v>
      </c>
      <c r="AP28" s="80">
        <v>0</v>
      </c>
      <c r="AQ28" s="80">
        <v>2.6</v>
      </c>
      <c r="AR28" s="80">
        <v>0.1</v>
      </c>
    </row>
    <row r="29" spans="1:44" s="2" customFormat="1" ht="19.95" customHeight="1" x14ac:dyDescent="0.35">
      <c r="A29" s="83" t="s">
        <v>552</v>
      </c>
      <c r="B29" s="84">
        <v>1.0134457154324705E-2</v>
      </c>
      <c r="C29" s="88">
        <v>1.0134457154324705E-2</v>
      </c>
      <c r="D29" s="84">
        <v>1.3601299228583026E-2</v>
      </c>
      <c r="E29" s="84">
        <v>6.7446935131918262E-3</v>
      </c>
      <c r="F29" s="84">
        <v>0</v>
      </c>
      <c r="G29" s="84">
        <v>0</v>
      </c>
      <c r="H29" s="84">
        <v>0</v>
      </c>
      <c r="I29" s="84">
        <v>6.8610634648370496E-3</v>
      </c>
      <c r="J29" s="84">
        <v>1.5606242496998801E-2</v>
      </c>
      <c r="K29" s="84">
        <v>2.8169014084507043E-2</v>
      </c>
      <c r="L29" s="84">
        <v>6.2650602409638559E-3</v>
      </c>
      <c r="M29" s="84">
        <v>4.6948356807511738E-3</v>
      </c>
      <c r="N29" s="84">
        <v>1.9607843137254905E-2</v>
      </c>
      <c r="O29" s="84">
        <v>0</v>
      </c>
      <c r="P29" s="84">
        <v>5.2631578947368431E-4</v>
      </c>
      <c r="Q29" s="84">
        <v>6.8376068376068376E-3</v>
      </c>
      <c r="R29" s="84">
        <v>1.0703993412927132E-2</v>
      </c>
      <c r="S29" s="84">
        <v>3.6863662960795782E-2</v>
      </c>
      <c r="T29" s="84">
        <v>5.8866813833701251E-3</v>
      </c>
      <c r="U29" s="84">
        <v>0</v>
      </c>
      <c r="V29" s="84">
        <v>0</v>
      </c>
      <c r="W29" s="84">
        <v>0</v>
      </c>
      <c r="X29" s="84">
        <v>0</v>
      </c>
      <c r="Y29" s="84">
        <v>0.16564417177914112</v>
      </c>
      <c r="Z29" s="84">
        <v>0</v>
      </c>
      <c r="AA29" s="84">
        <v>0</v>
      </c>
      <c r="AB29" s="84">
        <v>4.6765393608729543E-3</v>
      </c>
      <c r="AC29" s="84">
        <v>0</v>
      </c>
      <c r="AD29" s="84">
        <v>0</v>
      </c>
      <c r="AE29" s="84">
        <v>2.2167487684729065E-2</v>
      </c>
      <c r="AF29" s="84">
        <v>3.1331592689295036E-3</v>
      </c>
      <c r="AG29" s="84">
        <v>3.2077393075356411E-2</v>
      </c>
      <c r="AH29" s="84">
        <v>0</v>
      </c>
      <c r="AI29" s="84">
        <v>7.0680628272251304E-3</v>
      </c>
      <c r="AJ29" s="84">
        <v>3.5752979414951251E-2</v>
      </c>
      <c r="AK29" s="84">
        <v>2.2727272727272728E-2</v>
      </c>
      <c r="AL29" s="84">
        <v>5.6657223796034006E-3</v>
      </c>
      <c r="AM29" s="84">
        <v>0</v>
      </c>
      <c r="AN29" s="84">
        <v>0</v>
      </c>
      <c r="AO29" s="84">
        <v>1.576816535265289E-2</v>
      </c>
      <c r="AP29" s="84">
        <v>0</v>
      </c>
      <c r="AQ29" s="84">
        <v>0.20155038759689922</v>
      </c>
      <c r="AR29" s="84">
        <v>2.2542831379621285E-4</v>
      </c>
    </row>
    <row r="30" spans="1:44" ht="19.95" customHeight="1" x14ac:dyDescent="0.35">
      <c r="A30" s="79" t="s">
        <v>17</v>
      </c>
      <c r="B30" s="80">
        <v>0.2</v>
      </c>
      <c r="C30" s="86">
        <v>1.2</v>
      </c>
      <c r="D30" s="80">
        <v>0</v>
      </c>
      <c r="E30" s="80">
        <v>0.2</v>
      </c>
      <c r="F30" s="80">
        <v>0</v>
      </c>
      <c r="G30" s="80">
        <v>0.2</v>
      </c>
      <c r="H30" s="80">
        <v>0</v>
      </c>
      <c r="I30" s="80">
        <v>0</v>
      </c>
      <c r="J30" s="80">
        <v>0</v>
      </c>
      <c r="K30" s="80">
        <v>0</v>
      </c>
      <c r="L30" s="80">
        <v>0</v>
      </c>
      <c r="M30" s="80">
        <v>0.2</v>
      </c>
      <c r="N30" s="80">
        <v>0</v>
      </c>
      <c r="O30" s="80">
        <v>0</v>
      </c>
      <c r="P30" s="80">
        <v>0</v>
      </c>
      <c r="Q30" s="80">
        <v>0</v>
      </c>
      <c r="R30" s="80">
        <v>0</v>
      </c>
      <c r="S30" s="80">
        <v>0.2</v>
      </c>
      <c r="T30" s="80">
        <v>0</v>
      </c>
      <c r="U30" s="80">
        <v>0</v>
      </c>
      <c r="V30" s="80">
        <v>0</v>
      </c>
      <c r="W30" s="80">
        <v>0</v>
      </c>
      <c r="X30" s="80">
        <v>0</v>
      </c>
      <c r="Y30" s="80">
        <v>0</v>
      </c>
      <c r="Z30" s="80">
        <v>0.2</v>
      </c>
      <c r="AA30" s="80">
        <v>0</v>
      </c>
      <c r="AB30" s="80">
        <v>0</v>
      </c>
      <c r="AC30" s="80">
        <v>0</v>
      </c>
      <c r="AD30" s="80">
        <v>0</v>
      </c>
      <c r="AE30" s="80">
        <v>0</v>
      </c>
      <c r="AF30" s="80">
        <v>0.2</v>
      </c>
      <c r="AG30" s="80">
        <v>0</v>
      </c>
      <c r="AH30" s="80">
        <v>0</v>
      </c>
      <c r="AI30" s="80">
        <v>0</v>
      </c>
      <c r="AJ30" s="80">
        <v>0</v>
      </c>
      <c r="AK30" s="80">
        <v>0</v>
      </c>
      <c r="AL30" s="80">
        <v>0</v>
      </c>
      <c r="AM30" s="80">
        <v>0.2</v>
      </c>
      <c r="AN30" s="80">
        <v>0</v>
      </c>
      <c r="AO30" s="80">
        <v>0.2</v>
      </c>
      <c r="AP30" s="80">
        <v>0</v>
      </c>
      <c r="AQ30" s="80">
        <v>0</v>
      </c>
      <c r="AR30" s="80">
        <v>0</v>
      </c>
    </row>
    <row r="31" spans="1:44" s="2" customFormat="1" ht="19.95" customHeight="1" x14ac:dyDescent="0.35">
      <c r="A31" s="83" t="s">
        <v>554</v>
      </c>
      <c r="B31" s="84">
        <v>2.0068231988761793E-4</v>
      </c>
      <c r="C31" s="88">
        <v>0.01</v>
      </c>
      <c r="D31" s="84">
        <v>0</v>
      </c>
      <c r="E31" s="84">
        <v>3.9674667724657806E-4</v>
      </c>
      <c r="F31" s="84">
        <v>0</v>
      </c>
      <c r="G31" s="84">
        <v>1.3986013986013986E-3</v>
      </c>
      <c r="H31" s="84">
        <v>0</v>
      </c>
      <c r="I31" s="84">
        <v>0</v>
      </c>
      <c r="J31" s="84">
        <v>0</v>
      </c>
      <c r="K31" s="84">
        <v>0</v>
      </c>
      <c r="L31" s="84">
        <v>0</v>
      </c>
      <c r="M31" s="84">
        <v>7.8247261345852897E-4</v>
      </c>
      <c r="N31" s="84">
        <v>0</v>
      </c>
      <c r="O31" s="84">
        <v>0</v>
      </c>
      <c r="P31" s="84">
        <v>0</v>
      </c>
      <c r="Q31" s="84">
        <v>0</v>
      </c>
      <c r="R31" s="84">
        <v>0</v>
      </c>
      <c r="S31" s="84">
        <v>1.1702750146284377E-3</v>
      </c>
      <c r="T31" s="84">
        <v>0</v>
      </c>
      <c r="U31" s="84">
        <v>0</v>
      </c>
      <c r="V31" s="84">
        <v>0</v>
      </c>
      <c r="W31" s="84">
        <v>0</v>
      </c>
      <c r="X31" s="84">
        <v>0</v>
      </c>
      <c r="Y31" s="84">
        <v>0</v>
      </c>
      <c r="Z31" s="84">
        <v>7.9681274900398422E-3</v>
      </c>
      <c r="AA31" s="84">
        <v>0</v>
      </c>
      <c r="AB31" s="84">
        <v>0</v>
      </c>
      <c r="AC31" s="84">
        <v>0</v>
      </c>
      <c r="AD31" s="84">
        <v>0</v>
      </c>
      <c r="AE31" s="84">
        <v>0</v>
      </c>
      <c r="AF31" s="84">
        <v>5.2219321148825064E-4</v>
      </c>
      <c r="AG31" s="84">
        <v>0</v>
      </c>
      <c r="AH31" s="84">
        <v>0</v>
      </c>
      <c r="AI31" s="84">
        <v>0</v>
      </c>
      <c r="AJ31" s="84">
        <v>0</v>
      </c>
      <c r="AK31" s="84">
        <v>0</v>
      </c>
      <c r="AL31" s="84">
        <v>0</v>
      </c>
      <c r="AM31" s="84">
        <v>8.6542622241453913E-4</v>
      </c>
      <c r="AN31" s="84">
        <v>0</v>
      </c>
      <c r="AO31" s="84">
        <v>4.2616663115278082E-4</v>
      </c>
      <c r="AP31" s="84">
        <v>0</v>
      </c>
      <c r="AQ31" s="84">
        <v>0</v>
      </c>
      <c r="AR31" s="84">
        <v>0</v>
      </c>
    </row>
    <row r="32" spans="1:44" x14ac:dyDescent="0.3">
      <c r="B32" s="3">
        <f>((B9)+(B11)+(B13)+(B15)+(B17)+(B19)+(B21)+(B23)+(B25)+(B27)+(B29)+(B31))</f>
        <v>1</v>
      </c>
      <c r="C32" s="3">
        <f>((C9)+(C11)+(C13)+(C15)+(C17)+(C19)+(C21)+(C23)+(C25)+(C27)+(C29)+(C31))</f>
        <v>1.0043588199879592</v>
      </c>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row>
    <row r="33" spans="2:3" x14ac:dyDescent="0.3">
      <c r="B33" s="4"/>
      <c r="C33" s="4"/>
    </row>
  </sheetData>
  <sheetProtection algorithmName="SHA-512" hashValue="Jfad1OiumVGVw374sBz5ho+Y5cmi1LQKbV6xcGhu6z5AHqLGcyNZicQOYkuy7qStSKnKxQHTNbl88tUjqkUSMw==" saltValue="DH9xqIBFdQFkHXTo9lLEmw==" spinCount="100000" sheet="1" objects="1" scenarios="1"/>
  <mergeCells count="10">
    <mergeCell ref="AF4:AI4"/>
    <mergeCell ref="AJ4:AN4"/>
    <mergeCell ref="AO4:AR4"/>
    <mergeCell ref="B2:F2"/>
    <mergeCell ref="O4:S4"/>
    <mergeCell ref="T4:AE4"/>
    <mergeCell ref="A3:E3"/>
    <mergeCell ref="D4:E4"/>
    <mergeCell ref="F4:K4"/>
    <mergeCell ref="L4:N4"/>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AQ36"/>
  <sheetViews>
    <sheetView showGridLines="0" workbookViewId="0"/>
  </sheetViews>
  <sheetFormatPr defaultRowHeight="14.4" x14ac:dyDescent="0.3"/>
  <cols>
    <col min="1" max="1" width="51.77734375" customWidth="1"/>
    <col min="2" max="43" width="20.77734375" customWidth="1"/>
  </cols>
  <sheetData>
    <row r="1" spans="1:43" ht="21" x14ac:dyDescent="0.4">
      <c r="A1" s="24" t="str">
        <f>HYPERLINK("#Contents!A1","Return to Contents")</f>
        <v>Return to Contents</v>
      </c>
    </row>
    <row r="2" spans="1:43" ht="64.8" customHeight="1" x14ac:dyDescent="0.4">
      <c r="B2" s="155" t="s">
        <v>1478</v>
      </c>
      <c r="C2" s="155"/>
      <c r="D2" s="155"/>
      <c r="E2" s="155"/>
      <c r="F2" s="155"/>
      <c r="G2" s="69"/>
      <c r="H2" s="69"/>
      <c r="I2" s="69"/>
      <c r="J2" s="69"/>
      <c r="K2" s="69"/>
      <c r="L2" s="69"/>
      <c r="M2" s="69"/>
      <c r="N2" s="69"/>
      <c r="O2" s="69"/>
      <c r="P2" s="70"/>
      <c r="Q2" s="70"/>
    </row>
    <row r="3" spans="1:43" ht="84" customHeight="1" x14ac:dyDescent="0.4">
      <c r="A3" s="159" t="s">
        <v>1482</v>
      </c>
      <c r="B3" s="159"/>
      <c r="C3" s="159"/>
      <c r="D3" s="159"/>
      <c r="E3" s="159"/>
      <c r="F3" s="71"/>
      <c r="G3" s="71"/>
      <c r="H3" s="71"/>
      <c r="I3" s="71"/>
      <c r="J3" s="71"/>
      <c r="K3" s="71"/>
      <c r="L3" s="71"/>
      <c r="M3" s="71"/>
      <c r="N3" s="71"/>
      <c r="O3" s="71"/>
      <c r="P3" s="71"/>
      <c r="Q3" s="71"/>
      <c r="R3" s="71"/>
      <c r="S3" s="71"/>
      <c r="T3" s="71"/>
      <c r="U3" s="71"/>
      <c r="V3" s="71"/>
      <c r="W3" s="71"/>
      <c r="X3" s="71"/>
      <c r="Y3" s="71"/>
      <c r="Z3" s="71"/>
      <c r="AA3" s="71"/>
      <c r="AB3" s="71"/>
      <c r="AC3" s="71"/>
      <c r="AD3" s="71"/>
      <c r="AE3" s="72"/>
      <c r="AF3" s="72"/>
      <c r="AG3" s="72"/>
      <c r="AI3" s="71"/>
      <c r="AJ3" s="71"/>
      <c r="AK3" s="71"/>
      <c r="AL3" s="71"/>
    </row>
    <row r="4" spans="1:43" ht="18" customHeight="1" x14ac:dyDescent="0.3">
      <c r="A4" s="73"/>
      <c r="B4" s="73"/>
      <c r="C4" s="152" t="s">
        <v>555</v>
      </c>
      <c r="D4" s="154"/>
      <c r="E4" s="152" t="s">
        <v>1463</v>
      </c>
      <c r="F4" s="153"/>
      <c r="G4" s="153"/>
      <c r="H4" s="153"/>
      <c r="I4" s="153"/>
      <c r="J4" s="154"/>
      <c r="K4" s="152" t="s">
        <v>1464</v>
      </c>
      <c r="L4" s="153"/>
      <c r="M4" s="154"/>
      <c r="N4" s="152" t="s">
        <v>1465</v>
      </c>
      <c r="O4" s="153"/>
      <c r="P4" s="153"/>
      <c r="Q4" s="153"/>
      <c r="R4" s="154"/>
      <c r="S4" s="156" t="s">
        <v>1466</v>
      </c>
      <c r="T4" s="157"/>
      <c r="U4" s="157"/>
      <c r="V4" s="157"/>
      <c r="W4" s="157"/>
      <c r="X4" s="157"/>
      <c r="Y4" s="157"/>
      <c r="Z4" s="157"/>
      <c r="AA4" s="157"/>
      <c r="AB4" s="157"/>
      <c r="AC4" s="157"/>
      <c r="AD4" s="158"/>
      <c r="AE4" s="152" t="s">
        <v>1426</v>
      </c>
      <c r="AF4" s="153"/>
      <c r="AG4" s="153"/>
      <c r="AH4" s="154"/>
      <c r="AI4" s="152" t="s">
        <v>1467</v>
      </c>
      <c r="AJ4" s="153"/>
      <c r="AK4" s="153"/>
      <c r="AL4" s="153"/>
      <c r="AM4" s="154"/>
      <c r="AN4" s="152" t="s">
        <v>1468</v>
      </c>
      <c r="AO4" s="153"/>
      <c r="AP4" s="153"/>
      <c r="AQ4" s="154"/>
    </row>
    <row r="5" spans="1:43" ht="87" customHeight="1" x14ac:dyDescent="0.3">
      <c r="A5" s="75" t="s">
        <v>1480</v>
      </c>
      <c r="B5" s="76" t="s">
        <v>1481</v>
      </c>
      <c r="C5" s="77" t="s">
        <v>2</v>
      </c>
      <c r="D5" s="77" t="s">
        <v>3</v>
      </c>
      <c r="E5" s="77" t="s">
        <v>1429</v>
      </c>
      <c r="F5" s="77" t="s">
        <v>1430</v>
      </c>
      <c r="G5" s="77" t="s">
        <v>1431</v>
      </c>
      <c r="H5" s="77" t="s">
        <v>1432</v>
      </c>
      <c r="I5" s="77" t="s">
        <v>1433</v>
      </c>
      <c r="J5" s="77" t="s">
        <v>1434</v>
      </c>
      <c r="K5" s="77" t="s">
        <v>1435</v>
      </c>
      <c r="L5" s="77" t="s">
        <v>1436</v>
      </c>
      <c r="M5" s="77" t="s">
        <v>1437</v>
      </c>
      <c r="N5" s="1" t="s">
        <v>1470</v>
      </c>
      <c r="O5" s="1" t="s">
        <v>1471</v>
      </c>
      <c r="P5" s="1" t="s">
        <v>1472</v>
      </c>
      <c r="Q5" s="1" t="s">
        <v>1473</v>
      </c>
      <c r="R5" s="1" t="s">
        <v>1474</v>
      </c>
      <c r="S5" s="77" t="s">
        <v>4</v>
      </c>
      <c r="T5" s="77" t="s">
        <v>5</v>
      </c>
      <c r="U5" s="77" t="s">
        <v>6</v>
      </c>
      <c r="V5" s="77" t="s">
        <v>7</v>
      </c>
      <c r="W5" s="77" t="s">
        <v>1443</v>
      </c>
      <c r="X5" s="77" t="s">
        <v>1444</v>
      </c>
      <c r="Y5" s="77" t="s">
        <v>8</v>
      </c>
      <c r="Z5" s="77" t="s">
        <v>9</v>
      </c>
      <c r="AA5" s="77" t="s">
        <v>10</v>
      </c>
      <c r="AB5" s="77" t="s">
        <v>11</v>
      </c>
      <c r="AC5" s="77" t="s">
        <v>1445</v>
      </c>
      <c r="AD5" s="77" t="s">
        <v>12</v>
      </c>
      <c r="AE5" s="77" t="s">
        <v>1446</v>
      </c>
      <c r="AF5" s="77" t="s">
        <v>1475</v>
      </c>
      <c r="AG5" s="77" t="s">
        <v>1493</v>
      </c>
      <c r="AH5" s="77" t="s">
        <v>1447</v>
      </c>
      <c r="AI5" s="77" t="s">
        <v>1476</v>
      </c>
      <c r="AJ5" s="77" t="s">
        <v>13</v>
      </c>
      <c r="AK5" s="77" t="s">
        <v>14</v>
      </c>
      <c r="AL5" s="77" t="s">
        <v>1477</v>
      </c>
      <c r="AM5" s="77" t="s">
        <v>15</v>
      </c>
      <c r="AN5" s="78" t="s">
        <v>16</v>
      </c>
      <c r="AO5" s="77" t="s">
        <v>1448</v>
      </c>
      <c r="AP5" s="77" t="s">
        <v>1449</v>
      </c>
      <c r="AQ5" s="77" t="s">
        <v>18</v>
      </c>
    </row>
    <row r="6" spans="1:43" ht="19.95" customHeight="1" x14ac:dyDescent="0.35">
      <c r="A6" s="79" t="s">
        <v>19</v>
      </c>
      <c r="B6" s="80" t="s">
        <v>20</v>
      </c>
      <c r="C6" s="80" t="s">
        <v>21</v>
      </c>
      <c r="D6" s="80" t="s">
        <v>22</v>
      </c>
      <c r="E6" s="80" t="s">
        <v>23</v>
      </c>
      <c r="F6" s="80" t="s">
        <v>24</v>
      </c>
      <c r="G6" s="80" t="s">
        <v>25</v>
      </c>
      <c r="H6" s="80" t="s">
        <v>26</v>
      </c>
      <c r="I6" s="80" t="s">
        <v>27</v>
      </c>
      <c r="J6" s="80" t="s">
        <v>28</v>
      </c>
      <c r="K6" s="80" t="s">
        <v>29</v>
      </c>
      <c r="L6" s="80" t="s">
        <v>30</v>
      </c>
      <c r="M6" s="80" t="s">
        <v>31</v>
      </c>
      <c r="N6" s="80" t="s">
        <v>26</v>
      </c>
      <c r="O6" s="80" t="s">
        <v>32</v>
      </c>
      <c r="P6" s="80" t="s">
        <v>33</v>
      </c>
      <c r="Q6" s="80" t="s">
        <v>34</v>
      </c>
      <c r="R6" s="80" t="s">
        <v>35</v>
      </c>
      <c r="S6" s="80" t="s">
        <v>36</v>
      </c>
      <c r="T6" s="80" t="s">
        <v>37</v>
      </c>
      <c r="U6" s="80" t="s">
        <v>38</v>
      </c>
      <c r="V6" s="80" t="s">
        <v>39</v>
      </c>
      <c r="W6" s="80" t="s">
        <v>40</v>
      </c>
      <c r="X6" s="80" t="s">
        <v>41</v>
      </c>
      <c r="Y6" s="80" t="s">
        <v>42</v>
      </c>
      <c r="Z6" s="80" t="s">
        <v>43</v>
      </c>
      <c r="AA6" s="80" t="s">
        <v>44</v>
      </c>
      <c r="AB6" s="80" t="s">
        <v>45</v>
      </c>
      <c r="AC6" s="80" t="s">
        <v>46</v>
      </c>
      <c r="AD6" s="80" t="s">
        <v>47</v>
      </c>
      <c r="AE6" s="80" t="s">
        <v>48</v>
      </c>
      <c r="AF6" s="80" t="s">
        <v>49</v>
      </c>
      <c r="AG6" s="80" t="s">
        <v>50</v>
      </c>
      <c r="AH6" s="80" t="s">
        <v>51</v>
      </c>
      <c r="AI6" s="80" t="s">
        <v>52</v>
      </c>
      <c r="AJ6" s="80" t="s">
        <v>33</v>
      </c>
      <c r="AK6" s="80" t="s">
        <v>53</v>
      </c>
      <c r="AL6" s="80" t="s">
        <v>54</v>
      </c>
      <c r="AM6" s="80" t="s">
        <v>55</v>
      </c>
      <c r="AN6" s="80" t="s">
        <v>56</v>
      </c>
      <c r="AO6" s="80" t="s">
        <v>57</v>
      </c>
      <c r="AP6" s="80" t="s">
        <v>58</v>
      </c>
      <c r="AQ6" s="80" t="s">
        <v>59</v>
      </c>
    </row>
    <row r="7" spans="1:43" ht="19.95" customHeight="1" x14ac:dyDescent="0.35">
      <c r="A7" s="81" t="s">
        <v>60</v>
      </c>
      <c r="B7" s="82" t="s">
        <v>20</v>
      </c>
      <c r="C7" s="82" t="s">
        <v>61</v>
      </c>
      <c r="D7" s="82" t="s">
        <v>62</v>
      </c>
      <c r="E7" s="82" t="s">
        <v>63</v>
      </c>
      <c r="F7" s="82" t="s">
        <v>64</v>
      </c>
      <c r="G7" s="82" t="s">
        <v>65</v>
      </c>
      <c r="H7" s="82" t="s">
        <v>66</v>
      </c>
      <c r="I7" s="82" t="s">
        <v>67</v>
      </c>
      <c r="J7" s="82" t="s">
        <v>68</v>
      </c>
      <c r="K7" s="82" t="s">
        <v>69</v>
      </c>
      <c r="L7" s="82" t="s">
        <v>70</v>
      </c>
      <c r="M7" s="82" t="s">
        <v>71</v>
      </c>
      <c r="N7" s="82" t="s">
        <v>72</v>
      </c>
      <c r="O7" s="82" t="s">
        <v>73</v>
      </c>
      <c r="P7" s="82" t="s">
        <v>74</v>
      </c>
      <c r="Q7" s="82" t="s">
        <v>75</v>
      </c>
      <c r="R7" s="82" t="s">
        <v>76</v>
      </c>
      <c r="S7" s="82" t="s">
        <v>77</v>
      </c>
      <c r="T7" s="82" t="s">
        <v>78</v>
      </c>
      <c r="U7" s="82" t="s">
        <v>79</v>
      </c>
      <c r="V7" s="82" t="s">
        <v>80</v>
      </c>
      <c r="W7" s="82" t="s">
        <v>81</v>
      </c>
      <c r="X7" s="82" t="s">
        <v>82</v>
      </c>
      <c r="Y7" s="82" t="s">
        <v>83</v>
      </c>
      <c r="Z7" s="82" t="s">
        <v>84</v>
      </c>
      <c r="AA7" s="82" t="s">
        <v>85</v>
      </c>
      <c r="AB7" s="82" t="s">
        <v>86</v>
      </c>
      <c r="AC7" s="82" t="s">
        <v>87</v>
      </c>
      <c r="AD7" s="82" t="s">
        <v>88</v>
      </c>
      <c r="AE7" s="82" t="s">
        <v>89</v>
      </c>
      <c r="AF7" s="82" t="s">
        <v>90</v>
      </c>
      <c r="AG7" s="82" t="s">
        <v>91</v>
      </c>
      <c r="AH7" s="82" t="s">
        <v>92</v>
      </c>
      <c r="AI7" s="82" t="s">
        <v>93</v>
      </c>
      <c r="AJ7" s="82" t="s">
        <v>94</v>
      </c>
      <c r="AK7" s="82" t="s">
        <v>95</v>
      </c>
      <c r="AL7" s="82" t="s">
        <v>96</v>
      </c>
      <c r="AM7" s="82" t="s">
        <v>97</v>
      </c>
      <c r="AN7" s="82" t="s">
        <v>98</v>
      </c>
      <c r="AO7" s="82" t="s">
        <v>99</v>
      </c>
      <c r="AP7" s="82" t="s">
        <v>100</v>
      </c>
      <c r="AQ7" s="82" t="s">
        <v>101</v>
      </c>
    </row>
    <row r="8" spans="1:43" ht="19.95" customHeight="1" x14ac:dyDescent="0.35">
      <c r="A8" s="79" t="s">
        <v>102</v>
      </c>
      <c r="B8" s="80" t="s">
        <v>103</v>
      </c>
      <c r="C8" s="80" t="s">
        <v>104</v>
      </c>
      <c r="D8" s="80" t="s">
        <v>45</v>
      </c>
      <c r="E8" s="80" t="s">
        <v>105</v>
      </c>
      <c r="F8" s="80" t="s">
        <v>106</v>
      </c>
      <c r="G8" s="80" t="s">
        <v>107</v>
      </c>
      <c r="H8" s="80" t="s">
        <v>108</v>
      </c>
      <c r="I8" s="80" t="s">
        <v>109</v>
      </c>
      <c r="J8" s="80" t="s">
        <v>110</v>
      </c>
      <c r="K8" s="80" t="s">
        <v>111</v>
      </c>
      <c r="L8" s="80" t="s">
        <v>112</v>
      </c>
      <c r="M8" s="80" t="s">
        <v>113</v>
      </c>
      <c r="N8" s="80" t="s">
        <v>114</v>
      </c>
      <c r="O8" s="80" t="s">
        <v>115</v>
      </c>
      <c r="P8" s="80" t="s">
        <v>116</v>
      </c>
      <c r="Q8" s="80" t="s">
        <v>117</v>
      </c>
      <c r="R8" s="80" t="s">
        <v>117</v>
      </c>
      <c r="S8" s="80" t="s">
        <v>118</v>
      </c>
      <c r="T8" s="80" t="s">
        <v>119</v>
      </c>
      <c r="U8" s="80" t="s">
        <v>120</v>
      </c>
      <c r="V8" s="80" t="s">
        <v>121</v>
      </c>
      <c r="W8" s="80" t="s">
        <v>122</v>
      </c>
      <c r="X8" s="80" t="s">
        <v>123</v>
      </c>
      <c r="Y8" s="80" t="s">
        <v>124</v>
      </c>
      <c r="Z8" s="80" t="s">
        <v>125</v>
      </c>
      <c r="AA8" s="80" t="s">
        <v>126</v>
      </c>
      <c r="AB8" s="80" t="s">
        <v>127</v>
      </c>
      <c r="AC8" s="80" t="s">
        <v>127</v>
      </c>
      <c r="AD8" s="80" t="s">
        <v>127</v>
      </c>
      <c r="AE8" s="80" t="s">
        <v>128</v>
      </c>
      <c r="AF8" s="80" t="s">
        <v>129</v>
      </c>
      <c r="AG8" s="80" t="s">
        <v>130</v>
      </c>
      <c r="AH8" s="80" t="s">
        <v>120</v>
      </c>
      <c r="AI8" s="80" t="s">
        <v>131</v>
      </c>
      <c r="AJ8" s="80" t="s">
        <v>132</v>
      </c>
      <c r="AK8" s="80" t="s">
        <v>133</v>
      </c>
      <c r="AL8" s="80" t="s">
        <v>134</v>
      </c>
      <c r="AM8" s="80" t="s">
        <v>135</v>
      </c>
      <c r="AN8" s="80" t="s">
        <v>136</v>
      </c>
      <c r="AO8" s="80" t="s">
        <v>137</v>
      </c>
      <c r="AP8" s="80" t="s">
        <v>138</v>
      </c>
      <c r="AQ8" s="80" t="s">
        <v>139</v>
      </c>
    </row>
    <row r="9" spans="1:43" ht="19.95" customHeight="1" x14ac:dyDescent="0.35">
      <c r="A9" s="81" t="s">
        <v>140</v>
      </c>
      <c r="B9" s="82" t="s">
        <v>141</v>
      </c>
      <c r="C9" s="82" t="s">
        <v>142</v>
      </c>
      <c r="D9" s="82" t="s">
        <v>143</v>
      </c>
      <c r="E9" s="82" t="s">
        <v>144</v>
      </c>
      <c r="F9" s="82" t="s">
        <v>145</v>
      </c>
      <c r="G9" s="82" t="s">
        <v>146</v>
      </c>
      <c r="H9" s="82" t="s">
        <v>147</v>
      </c>
      <c r="I9" s="82" t="s">
        <v>148</v>
      </c>
      <c r="J9" s="82" t="s">
        <v>149</v>
      </c>
      <c r="K9" s="82" t="s">
        <v>150</v>
      </c>
      <c r="L9" s="82" t="s">
        <v>151</v>
      </c>
      <c r="M9" s="82" t="s">
        <v>152</v>
      </c>
      <c r="N9" s="82" t="s">
        <v>153</v>
      </c>
      <c r="O9" s="82" t="s">
        <v>154</v>
      </c>
      <c r="P9" s="82" t="s">
        <v>155</v>
      </c>
      <c r="Q9" s="82" t="s">
        <v>150</v>
      </c>
      <c r="R9" s="82" t="s">
        <v>156</v>
      </c>
      <c r="S9" s="82" t="s">
        <v>157</v>
      </c>
      <c r="T9" s="82" t="s">
        <v>158</v>
      </c>
      <c r="U9" s="82" t="s">
        <v>159</v>
      </c>
      <c r="V9" s="82" t="s">
        <v>160</v>
      </c>
      <c r="W9" s="82" t="s">
        <v>161</v>
      </c>
      <c r="X9" s="82" t="s">
        <v>162</v>
      </c>
      <c r="Y9" s="82" t="s">
        <v>163</v>
      </c>
      <c r="Z9" s="82" t="s">
        <v>164</v>
      </c>
      <c r="AA9" s="82" t="s">
        <v>165</v>
      </c>
      <c r="AB9" s="82" t="s">
        <v>166</v>
      </c>
      <c r="AC9" s="82" t="s">
        <v>166</v>
      </c>
      <c r="AD9" s="82" t="s">
        <v>166</v>
      </c>
      <c r="AE9" s="82" t="s">
        <v>167</v>
      </c>
      <c r="AF9" s="82" t="s">
        <v>168</v>
      </c>
      <c r="AG9" s="82" t="s">
        <v>169</v>
      </c>
      <c r="AH9" s="82" t="s">
        <v>170</v>
      </c>
      <c r="AI9" s="82" t="s">
        <v>171</v>
      </c>
      <c r="AJ9" s="82" t="s">
        <v>172</v>
      </c>
      <c r="AK9" s="82" t="s">
        <v>173</v>
      </c>
      <c r="AL9" s="82" t="s">
        <v>174</v>
      </c>
      <c r="AM9" s="82" t="s">
        <v>175</v>
      </c>
      <c r="AN9" s="82" t="s">
        <v>176</v>
      </c>
      <c r="AO9" s="82" t="s">
        <v>177</v>
      </c>
      <c r="AP9" s="82" t="s">
        <v>178</v>
      </c>
      <c r="AQ9" s="82" t="s">
        <v>179</v>
      </c>
    </row>
    <row r="10" spans="1:43" ht="19.95" customHeight="1" x14ac:dyDescent="0.35">
      <c r="A10" s="79" t="s">
        <v>6</v>
      </c>
      <c r="B10" s="80" t="s">
        <v>180</v>
      </c>
      <c r="C10" s="80" t="s">
        <v>181</v>
      </c>
      <c r="D10" s="80" t="s">
        <v>182</v>
      </c>
      <c r="E10" s="80" t="s">
        <v>183</v>
      </c>
      <c r="F10" s="80" t="s">
        <v>105</v>
      </c>
      <c r="G10" s="80" t="s">
        <v>184</v>
      </c>
      <c r="H10" s="80" t="s">
        <v>185</v>
      </c>
      <c r="I10" s="80" t="s">
        <v>186</v>
      </c>
      <c r="J10" s="80" t="s">
        <v>187</v>
      </c>
      <c r="K10" s="80" t="s">
        <v>188</v>
      </c>
      <c r="L10" s="80" t="s">
        <v>189</v>
      </c>
      <c r="M10" s="80" t="s">
        <v>190</v>
      </c>
      <c r="N10" s="80" t="s">
        <v>191</v>
      </c>
      <c r="O10" s="80" t="s">
        <v>192</v>
      </c>
      <c r="P10" s="80" t="s">
        <v>193</v>
      </c>
      <c r="Q10" s="80" t="s">
        <v>194</v>
      </c>
      <c r="R10" s="80" t="s">
        <v>195</v>
      </c>
      <c r="S10" s="80" t="s">
        <v>127</v>
      </c>
      <c r="T10" s="80" t="s">
        <v>127</v>
      </c>
      <c r="U10" s="80" t="s">
        <v>196</v>
      </c>
      <c r="V10" s="80" t="s">
        <v>127</v>
      </c>
      <c r="W10" s="80" t="s">
        <v>197</v>
      </c>
      <c r="X10" s="80" t="s">
        <v>198</v>
      </c>
      <c r="Y10" s="80" t="s">
        <v>132</v>
      </c>
      <c r="Z10" s="80" t="s">
        <v>199</v>
      </c>
      <c r="AA10" s="80" t="s">
        <v>127</v>
      </c>
      <c r="AB10" s="80" t="s">
        <v>200</v>
      </c>
      <c r="AC10" s="80" t="s">
        <v>201</v>
      </c>
      <c r="AD10" s="80" t="s">
        <v>202</v>
      </c>
      <c r="AE10" s="80" t="s">
        <v>203</v>
      </c>
      <c r="AF10" s="80" t="s">
        <v>127</v>
      </c>
      <c r="AG10" s="80" t="s">
        <v>204</v>
      </c>
      <c r="AH10" s="80" t="s">
        <v>205</v>
      </c>
      <c r="AI10" s="80" t="s">
        <v>199</v>
      </c>
      <c r="AJ10" s="80" t="s">
        <v>206</v>
      </c>
      <c r="AK10" s="80" t="s">
        <v>207</v>
      </c>
      <c r="AL10" s="80" t="s">
        <v>127</v>
      </c>
      <c r="AM10" s="80" t="s">
        <v>208</v>
      </c>
      <c r="AN10" s="80" t="s">
        <v>209</v>
      </c>
      <c r="AO10" s="80" t="s">
        <v>210</v>
      </c>
      <c r="AP10" s="80" t="s">
        <v>199</v>
      </c>
      <c r="AQ10" s="80" t="s">
        <v>211</v>
      </c>
    </row>
    <row r="11" spans="1:43" ht="19.95" customHeight="1" x14ac:dyDescent="0.35">
      <c r="A11" s="81" t="s">
        <v>212</v>
      </c>
      <c r="B11" s="82" t="s">
        <v>213</v>
      </c>
      <c r="C11" s="82" t="s">
        <v>214</v>
      </c>
      <c r="D11" s="82" t="s">
        <v>215</v>
      </c>
      <c r="E11" s="82" t="s">
        <v>216</v>
      </c>
      <c r="F11" s="82" t="s">
        <v>217</v>
      </c>
      <c r="G11" s="82" t="s">
        <v>218</v>
      </c>
      <c r="H11" s="82" t="s">
        <v>219</v>
      </c>
      <c r="I11" s="82" t="s">
        <v>220</v>
      </c>
      <c r="J11" s="82" t="s">
        <v>221</v>
      </c>
      <c r="K11" s="82" t="s">
        <v>222</v>
      </c>
      <c r="L11" s="82" t="s">
        <v>223</v>
      </c>
      <c r="M11" s="82" t="s">
        <v>216</v>
      </c>
      <c r="N11" s="82" t="s">
        <v>224</v>
      </c>
      <c r="O11" s="82" t="s">
        <v>225</v>
      </c>
      <c r="P11" s="82" t="s">
        <v>226</v>
      </c>
      <c r="Q11" s="82" t="s">
        <v>162</v>
      </c>
      <c r="R11" s="82" t="s">
        <v>227</v>
      </c>
      <c r="S11" s="82" t="s">
        <v>166</v>
      </c>
      <c r="T11" s="82" t="s">
        <v>166</v>
      </c>
      <c r="U11" s="82" t="s">
        <v>228</v>
      </c>
      <c r="V11" s="82" t="s">
        <v>166</v>
      </c>
      <c r="W11" s="82" t="s">
        <v>229</v>
      </c>
      <c r="X11" s="82" t="s">
        <v>230</v>
      </c>
      <c r="Y11" s="82" t="s">
        <v>231</v>
      </c>
      <c r="Z11" s="82" t="s">
        <v>170</v>
      </c>
      <c r="AA11" s="82" t="s">
        <v>166</v>
      </c>
      <c r="AB11" s="82" t="s">
        <v>232</v>
      </c>
      <c r="AC11" s="82" t="s">
        <v>233</v>
      </c>
      <c r="AD11" s="82" t="s">
        <v>234</v>
      </c>
      <c r="AE11" s="82" t="s">
        <v>235</v>
      </c>
      <c r="AF11" s="82" t="s">
        <v>166</v>
      </c>
      <c r="AG11" s="82" t="s">
        <v>236</v>
      </c>
      <c r="AH11" s="82" t="s">
        <v>237</v>
      </c>
      <c r="AI11" s="82" t="s">
        <v>179</v>
      </c>
      <c r="AJ11" s="82" t="s">
        <v>233</v>
      </c>
      <c r="AK11" s="82" t="s">
        <v>238</v>
      </c>
      <c r="AL11" s="82" t="s">
        <v>166</v>
      </c>
      <c r="AM11" s="82" t="s">
        <v>239</v>
      </c>
      <c r="AN11" s="82" t="s">
        <v>240</v>
      </c>
      <c r="AO11" s="82" t="s">
        <v>241</v>
      </c>
      <c r="AP11" s="82" t="s">
        <v>242</v>
      </c>
      <c r="AQ11" s="82" t="s">
        <v>243</v>
      </c>
    </row>
    <row r="12" spans="1:43" ht="19.95" customHeight="1" x14ac:dyDescent="0.35">
      <c r="A12" s="79" t="s">
        <v>244</v>
      </c>
      <c r="B12" s="80" t="s">
        <v>245</v>
      </c>
      <c r="C12" s="80" t="s">
        <v>246</v>
      </c>
      <c r="D12" s="80" t="s">
        <v>247</v>
      </c>
      <c r="E12" s="80" t="s">
        <v>248</v>
      </c>
      <c r="F12" s="80" t="s">
        <v>249</v>
      </c>
      <c r="G12" s="80" t="s">
        <v>250</v>
      </c>
      <c r="H12" s="80" t="s">
        <v>137</v>
      </c>
      <c r="I12" s="80" t="s">
        <v>251</v>
      </c>
      <c r="J12" s="80" t="s">
        <v>252</v>
      </c>
      <c r="K12" s="80" t="s">
        <v>253</v>
      </c>
      <c r="L12" s="80" t="s">
        <v>254</v>
      </c>
      <c r="M12" s="80" t="s">
        <v>255</v>
      </c>
      <c r="N12" s="80" t="s">
        <v>256</v>
      </c>
      <c r="O12" s="80" t="s">
        <v>257</v>
      </c>
      <c r="P12" s="80" t="s">
        <v>258</v>
      </c>
      <c r="Q12" s="80" t="s">
        <v>259</v>
      </c>
      <c r="R12" s="80" t="s">
        <v>260</v>
      </c>
      <c r="S12" s="80" t="s">
        <v>261</v>
      </c>
      <c r="T12" s="80" t="s">
        <v>127</v>
      </c>
      <c r="U12" s="80" t="s">
        <v>262</v>
      </c>
      <c r="V12" s="80" t="s">
        <v>263</v>
      </c>
      <c r="W12" s="80" t="s">
        <v>264</v>
      </c>
      <c r="X12" s="80" t="s">
        <v>265</v>
      </c>
      <c r="Y12" s="80" t="s">
        <v>127</v>
      </c>
      <c r="Z12" s="80" t="s">
        <v>266</v>
      </c>
      <c r="AA12" s="80" t="s">
        <v>267</v>
      </c>
      <c r="AB12" s="80" t="s">
        <v>127</v>
      </c>
      <c r="AC12" s="80" t="s">
        <v>268</v>
      </c>
      <c r="AD12" s="80" t="s">
        <v>203</v>
      </c>
      <c r="AE12" s="80" t="s">
        <v>269</v>
      </c>
      <c r="AF12" s="80" t="s">
        <v>270</v>
      </c>
      <c r="AG12" s="80" t="s">
        <v>260</v>
      </c>
      <c r="AH12" s="80" t="s">
        <v>271</v>
      </c>
      <c r="AI12" s="80" t="s">
        <v>272</v>
      </c>
      <c r="AJ12" s="80" t="s">
        <v>273</v>
      </c>
      <c r="AK12" s="80" t="s">
        <v>274</v>
      </c>
      <c r="AL12" s="80" t="s">
        <v>132</v>
      </c>
      <c r="AM12" s="80" t="s">
        <v>275</v>
      </c>
      <c r="AN12" s="80" t="s">
        <v>276</v>
      </c>
      <c r="AO12" s="80" t="s">
        <v>277</v>
      </c>
      <c r="AP12" s="80" t="s">
        <v>278</v>
      </c>
      <c r="AQ12" s="80" t="s">
        <v>279</v>
      </c>
    </row>
    <row r="13" spans="1:43" ht="19.95" customHeight="1" x14ac:dyDescent="0.35">
      <c r="A13" s="81" t="s">
        <v>280</v>
      </c>
      <c r="B13" s="82" t="s">
        <v>221</v>
      </c>
      <c r="C13" s="82" t="s">
        <v>281</v>
      </c>
      <c r="D13" s="82" t="s">
        <v>282</v>
      </c>
      <c r="E13" s="82" t="s">
        <v>283</v>
      </c>
      <c r="F13" s="82" t="s">
        <v>284</v>
      </c>
      <c r="G13" s="82" t="s">
        <v>285</v>
      </c>
      <c r="H13" s="82" t="s">
        <v>286</v>
      </c>
      <c r="I13" s="82" t="s">
        <v>214</v>
      </c>
      <c r="J13" s="82" t="s">
        <v>287</v>
      </c>
      <c r="K13" s="82" t="s">
        <v>288</v>
      </c>
      <c r="L13" s="82" t="s">
        <v>231</v>
      </c>
      <c r="M13" s="82" t="s">
        <v>289</v>
      </c>
      <c r="N13" s="82" t="s">
        <v>177</v>
      </c>
      <c r="O13" s="82" t="s">
        <v>290</v>
      </c>
      <c r="P13" s="82" t="s">
        <v>291</v>
      </c>
      <c r="Q13" s="82" t="s">
        <v>292</v>
      </c>
      <c r="R13" s="82" t="s">
        <v>293</v>
      </c>
      <c r="S13" s="82" t="s">
        <v>294</v>
      </c>
      <c r="T13" s="82" t="s">
        <v>166</v>
      </c>
      <c r="U13" s="82" t="s">
        <v>295</v>
      </c>
      <c r="V13" s="82" t="s">
        <v>296</v>
      </c>
      <c r="W13" s="82" t="s">
        <v>297</v>
      </c>
      <c r="X13" s="82" t="s">
        <v>298</v>
      </c>
      <c r="Y13" s="82" t="s">
        <v>166</v>
      </c>
      <c r="Z13" s="82" t="s">
        <v>299</v>
      </c>
      <c r="AA13" s="82" t="s">
        <v>170</v>
      </c>
      <c r="AB13" s="82" t="s">
        <v>166</v>
      </c>
      <c r="AC13" s="82" t="s">
        <v>300</v>
      </c>
      <c r="AD13" s="82" t="s">
        <v>242</v>
      </c>
      <c r="AE13" s="82" t="s">
        <v>301</v>
      </c>
      <c r="AF13" s="82" t="s">
        <v>302</v>
      </c>
      <c r="AG13" s="82" t="s">
        <v>303</v>
      </c>
      <c r="AH13" s="82" t="s">
        <v>300</v>
      </c>
      <c r="AI13" s="82" t="s">
        <v>304</v>
      </c>
      <c r="AJ13" s="82" t="s">
        <v>305</v>
      </c>
      <c r="AK13" s="82" t="s">
        <v>306</v>
      </c>
      <c r="AL13" s="82" t="s">
        <v>295</v>
      </c>
      <c r="AM13" s="82" t="s">
        <v>307</v>
      </c>
      <c r="AN13" s="82" t="s">
        <v>308</v>
      </c>
      <c r="AO13" s="82" t="s">
        <v>309</v>
      </c>
      <c r="AP13" s="82" t="s">
        <v>155</v>
      </c>
      <c r="AQ13" s="82" t="s">
        <v>310</v>
      </c>
    </row>
    <row r="14" spans="1:43" ht="19.95" customHeight="1" x14ac:dyDescent="0.35">
      <c r="A14" s="79" t="s">
        <v>12</v>
      </c>
      <c r="B14" s="80" t="s">
        <v>47</v>
      </c>
      <c r="C14" s="80" t="s">
        <v>311</v>
      </c>
      <c r="D14" s="80" t="s">
        <v>312</v>
      </c>
      <c r="E14" s="80" t="s">
        <v>313</v>
      </c>
      <c r="F14" s="80" t="s">
        <v>314</v>
      </c>
      <c r="G14" s="80" t="s">
        <v>315</v>
      </c>
      <c r="H14" s="80" t="s">
        <v>316</v>
      </c>
      <c r="I14" s="80" t="s">
        <v>317</v>
      </c>
      <c r="J14" s="80" t="s">
        <v>318</v>
      </c>
      <c r="K14" s="80" t="s">
        <v>256</v>
      </c>
      <c r="L14" s="80" t="s">
        <v>319</v>
      </c>
      <c r="M14" s="80" t="s">
        <v>320</v>
      </c>
      <c r="N14" s="80" t="s">
        <v>321</v>
      </c>
      <c r="O14" s="80" t="s">
        <v>186</v>
      </c>
      <c r="P14" s="80" t="s">
        <v>322</v>
      </c>
      <c r="Q14" s="80" t="s">
        <v>323</v>
      </c>
      <c r="R14" s="80" t="s">
        <v>324</v>
      </c>
      <c r="S14" s="80" t="s">
        <v>127</v>
      </c>
      <c r="T14" s="80" t="s">
        <v>127</v>
      </c>
      <c r="U14" s="80" t="s">
        <v>325</v>
      </c>
      <c r="V14" s="80" t="s">
        <v>262</v>
      </c>
      <c r="W14" s="80" t="s">
        <v>204</v>
      </c>
      <c r="X14" s="80" t="s">
        <v>326</v>
      </c>
      <c r="Y14" s="80" t="s">
        <v>127</v>
      </c>
      <c r="Z14" s="80" t="s">
        <v>123</v>
      </c>
      <c r="AA14" s="80" t="s">
        <v>127</v>
      </c>
      <c r="AB14" s="80" t="s">
        <v>327</v>
      </c>
      <c r="AC14" s="80" t="s">
        <v>267</v>
      </c>
      <c r="AD14" s="80" t="s">
        <v>328</v>
      </c>
      <c r="AE14" s="80" t="s">
        <v>329</v>
      </c>
      <c r="AF14" s="80" t="s">
        <v>330</v>
      </c>
      <c r="AG14" s="80" t="s">
        <v>203</v>
      </c>
      <c r="AH14" s="80" t="s">
        <v>331</v>
      </c>
      <c r="AI14" s="80" t="s">
        <v>127</v>
      </c>
      <c r="AJ14" s="80" t="s">
        <v>332</v>
      </c>
      <c r="AK14" s="80" t="s">
        <v>329</v>
      </c>
      <c r="AL14" s="80" t="s">
        <v>333</v>
      </c>
      <c r="AM14" s="80" t="s">
        <v>334</v>
      </c>
      <c r="AN14" s="80" t="s">
        <v>137</v>
      </c>
      <c r="AO14" s="80" t="s">
        <v>335</v>
      </c>
      <c r="AP14" s="80" t="s">
        <v>127</v>
      </c>
      <c r="AQ14" s="80" t="s">
        <v>336</v>
      </c>
    </row>
    <row r="15" spans="1:43" ht="19.95" customHeight="1" x14ac:dyDescent="0.35">
      <c r="A15" s="81" t="s">
        <v>337</v>
      </c>
      <c r="B15" s="82" t="s">
        <v>338</v>
      </c>
      <c r="C15" s="82" t="s">
        <v>229</v>
      </c>
      <c r="D15" s="82" t="s">
        <v>169</v>
      </c>
      <c r="E15" s="82" t="s">
        <v>310</v>
      </c>
      <c r="F15" s="82" t="s">
        <v>339</v>
      </c>
      <c r="G15" s="82" t="s">
        <v>226</v>
      </c>
      <c r="H15" s="82" t="s">
        <v>178</v>
      </c>
      <c r="I15" s="82" t="s">
        <v>340</v>
      </c>
      <c r="J15" s="82" t="s">
        <v>341</v>
      </c>
      <c r="K15" s="82" t="s">
        <v>342</v>
      </c>
      <c r="L15" s="82" t="s">
        <v>343</v>
      </c>
      <c r="M15" s="82" t="s">
        <v>344</v>
      </c>
      <c r="N15" s="82" t="s">
        <v>345</v>
      </c>
      <c r="O15" s="82" t="s">
        <v>346</v>
      </c>
      <c r="P15" s="82" t="s">
        <v>347</v>
      </c>
      <c r="Q15" s="82" t="s">
        <v>282</v>
      </c>
      <c r="R15" s="82" t="s">
        <v>348</v>
      </c>
      <c r="S15" s="82" t="s">
        <v>166</v>
      </c>
      <c r="T15" s="82" t="s">
        <v>166</v>
      </c>
      <c r="U15" s="82" t="s">
        <v>349</v>
      </c>
      <c r="V15" s="82" t="s">
        <v>350</v>
      </c>
      <c r="W15" s="82" t="s">
        <v>351</v>
      </c>
      <c r="X15" s="82" t="s">
        <v>168</v>
      </c>
      <c r="Y15" s="82" t="s">
        <v>166</v>
      </c>
      <c r="Z15" s="82" t="s">
        <v>352</v>
      </c>
      <c r="AA15" s="82" t="s">
        <v>166</v>
      </c>
      <c r="AB15" s="82" t="s">
        <v>353</v>
      </c>
      <c r="AC15" s="82" t="s">
        <v>354</v>
      </c>
      <c r="AD15" s="82" t="s">
        <v>355</v>
      </c>
      <c r="AE15" s="82" t="s">
        <v>356</v>
      </c>
      <c r="AF15" s="82" t="s">
        <v>357</v>
      </c>
      <c r="AG15" s="82" t="s">
        <v>358</v>
      </c>
      <c r="AH15" s="82" t="s">
        <v>359</v>
      </c>
      <c r="AI15" s="82" t="s">
        <v>166</v>
      </c>
      <c r="AJ15" s="82" t="s">
        <v>360</v>
      </c>
      <c r="AK15" s="82" t="s">
        <v>361</v>
      </c>
      <c r="AL15" s="82" t="s">
        <v>362</v>
      </c>
      <c r="AM15" s="82" t="s">
        <v>363</v>
      </c>
      <c r="AN15" s="82" t="s">
        <v>364</v>
      </c>
      <c r="AO15" s="82" t="s">
        <v>341</v>
      </c>
      <c r="AP15" s="82" t="s">
        <v>166</v>
      </c>
      <c r="AQ15" s="82" t="s">
        <v>365</v>
      </c>
    </row>
    <row r="16" spans="1:43" ht="19.95" customHeight="1" x14ac:dyDescent="0.35">
      <c r="A16" s="79" t="s">
        <v>11</v>
      </c>
      <c r="B16" s="80" t="s">
        <v>366</v>
      </c>
      <c r="C16" s="80" t="s">
        <v>367</v>
      </c>
      <c r="D16" s="80" t="s">
        <v>368</v>
      </c>
      <c r="E16" s="80" t="s">
        <v>369</v>
      </c>
      <c r="F16" s="80" t="s">
        <v>370</v>
      </c>
      <c r="G16" s="80" t="s">
        <v>371</v>
      </c>
      <c r="H16" s="80" t="s">
        <v>372</v>
      </c>
      <c r="I16" s="80" t="s">
        <v>373</v>
      </c>
      <c r="J16" s="80" t="s">
        <v>374</v>
      </c>
      <c r="K16" s="80" t="s">
        <v>375</v>
      </c>
      <c r="L16" s="80" t="s">
        <v>376</v>
      </c>
      <c r="M16" s="80" t="s">
        <v>377</v>
      </c>
      <c r="N16" s="80" t="s">
        <v>378</v>
      </c>
      <c r="O16" s="80" t="s">
        <v>83</v>
      </c>
      <c r="P16" s="80" t="s">
        <v>254</v>
      </c>
      <c r="Q16" s="80" t="s">
        <v>379</v>
      </c>
      <c r="R16" s="80" t="s">
        <v>380</v>
      </c>
      <c r="S16" s="80" t="s">
        <v>127</v>
      </c>
      <c r="T16" s="80" t="s">
        <v>127</v>
      </c>
      <c r="U16" s="80" t="s">
        <v>321</v>
      </c>
      <c r="V16" s="80" t="s">
        <v>127</v>
      </c>
      <c r="W16" s="80" t="s">
        <v>381</v>
      </c>
      <c r="X16" s="80" t="s">
        <v>333</v>
      </c>
      <c r="Y16" s="80" t="s">
        <v>127</v>
      </c>
      <c r="Z16" s="80" t="s">
        <v>127</v>
      </c>
      <c r="AA16" s="80" t="s">
        <v>127</v>
      </c>
      <c r="AB16" s="80" t="s">
        <v>190</v>
      </c>
      <c r="AC16" s="80" t="s">
        <v>199</v>
      </c>
      <c r="AD16" s="80" t="s">
        <v>382</v>
      </c>
      <c r="AE16" s="80" t="s">
        <v>127</v>
      </c>
      <c r="AF16" s="80" t="s">
        <v>127</v>
      </c>
      <c r="AG16" s="80" t="s">
        <v>120</v>
      </c>
      <c r="AH16" s="80" t="s">
        <v>383</v>
      </c>
      <c r="AI16" s="80" t="s">
        <v>333</v>
      </c>
      <c r="AJ16" s="80" t="s">
        <v>384</v>
      </c>
      <c r="AK16" s="80" t="s">
        <v>385</v>
      </c>
      <c r="AL16" s="80" t="s">
        <v>127</v>
      </c>
      <c r="AM16" s="80" t="s">
        <v>386</v>
      </c>
      <c r="AN16" s="80" t="s">
        <v>203</v>
      </c>
      <c r="AO16" s="80" t="s">
        <v>262</v>
      </c>
      <c r="AP16" s="80" t="s">
        <v>333</v>
      </c>
      <c r="AQ16" s="80" t="s">
        <v>387</v>
      </c>
    </row>
    <row r="17" spans="1:43" ht="19.95" customHeight="1" x14ac:dyDescent="0.35">
      <c r="A17" s="81" t="s">
        <v>388</v>
      </c>
      <c r="B17" s="82" t="s">
        <v>389</v>
      </c>
      <c r="C17" s="82" t="s">
        <v>390</v>
      </c>
      <c r="D17" s="82" t="s">
        <v>391</v>
      </c>
      <c r="E17" s="82" t="s">
        <v>392</v>
      </c>
      <c r="F17" s="82" t="s">
        <v>392</v>
      </c>
      <c r="G17" s="82" t="s">
        <v>393</v>
      </c>
      <c r="H17" s="82" t="s">
        <v>394</v>
      </c>
      <c r="I17" s="82" t="s">
        <v>395</v>
      </c>
      <c r="J17" s="82" t="s">
        <v>392</v>
      </c>
      <c r="K17" s="82" t="s">
        <v>396</v>
      </c>
      <c r="L17" s="82" t="s">
        <v>395</v>
      </c>
      <c r="M17" s="82" t="s">
        <v>397</v>
      </c>
      <c r="N17" s="82" t="s">
        <v>393</v>
      </c>
      <c r="O17" s="82" t="s">
        <v>284</v>
      </c>
      <c r="P17" s="82" t="s">
        <v>398</v>
      </c>
      <c r="Q17" s="82" t="s">
        <v>399</v>
      </c>
      <c r="R17" s="82" t="s">
        <v>157</v>
      </c>
      <c r="S17" s="82" t="s">
        <v>166</v>
      </c>
      <c r="T17" s="82" t="s">
        <v>166</v>
      </c>
      <c r="U17" s="82" t="s">
        <v>400</v>
      </c>
      <c r="V17" s="82" t="s">
        <v>166</v>
      </c>
      <c r="W17" s="82" t="s">
        <v>401</v>
      </c>
      <c r="X17" s="82" t="s">
        <v>402</v>
      </c>
      <c r="Y17" s="82" t="s">
        <v>166</v>
      </c>
      <c r="Z17" s="82" t="s">
        <v>166</v>
      </c>
      <c r="AA17" s="82" t="s">
        <v>166</v>
      </c>
      <c r="AB17" s="82" t="s">
        <v>403</v>
      </c>
      <c r="AC17" s="82" t="s">
        <v>307</v>
      </c>
      <c r="AD17" s="82" t="s">
        <v>357</v>
      </c>
      <c r="AE17" s="82" t="s">
        <v>166</v>
      </c>
      <c r="AF17" s="82" t="s">
        <v>166</v>
      </c>
      <c r="AG17" s="82" t="s">
        <v>404</v>
      </c>
      <c r="AH17" s="82" t="s">
        <v>405</v>
      </c>
      <c r="AI17" s="82" t="s">
        <v>170</v>
      </c>
      <c r="AJ17" s="82" t="s">
        <v>406</v>
      </c>
      <c r="AK17" s="82" t="s">
        <v>175</v>
      </c>
      <c r="AL17" s="82" t="s">
        <v>166</v>
      </c>
      <c r="AM17" s="82" t="s">
        <v>407</v>
      </c>
      <c r="AN17" s="82" t="s">
        <v>408</v>
      </c>
      <c r="AO17" s="82" t="s">
        <v>409</v>
      </c>
      <c r="AP17" s="82" t="s">
        <v>410</v>
      </c>
      <c r="AQ17" s="82" t="s">
        <v>411</v>
      </c>
    </row>
    <row r="18" spans="1:43" ht="19.95" customHeight="1" x14ac:dyDescent="0.35">
      <c r="A18" s="79" t="s">
        <v>9</v>
      </c>
      <c r="B18" s="80" t="s">
        <v>412</v>
      </c>
      <c r="C18" s="80" t="s">
        <v>413</v>
      </c>
      <c r="D18" s="80" t="s">
        <v>376</v>
      </c>
      <c r="E18" s="80" t="s">
        <v>263</v>
      </c>
      <c r="F18" s="80" t="s">
        <v>414</v>
      </c>
      <c r="G18" s="80" t="s">
        <v>415</v>
      </c>
      <c r="H18" s="80" t="s">
        <v>379</v>
      </c>
      <c r="I18" s="80" t="s">
        <v>137</v>
      </c>
      <c r="J18" s="80" t="s">
        <v>41</v>
      </c>
      <c r="K18" s="80" t="s">
        <v>416</v>
      </c>
      <c r="L18" s="80" t="s">
        <v>417</v>
      </c>
      <c r="M18" s="80" t="s">
        <v>418</v>
      </c>
      <c r="N18" s="80" t="s">
        <v>419</v>
      </c>
      <c r="O18" s="80" t="s">
        <v>420</v>
      </c>
      <c r="P18" s="80" t="s">
        <v>372</v>
      </c>
      <c r="Q18" s="80" t="s">
        <v>421</v>
      </c>
      <c r="R18" s="80" t="s">
        <v>422</v>
      </c>
      <c r="S18" s="80" t="s">
        <v>119</v>
      </c>
      <c r="T18" s="80" t="s">
        <v>127</v>
      </c>
      <c r="U18" s="80" t="s">
        <v>127</v>
      </c>
      <c r="V18" s="80" t="s">
        <v>423</v>
      </c>
      <c r="W18" s="80" t="s">
        <v>269</v>
      </c>
      <c r="X18" s="80" t="s">
        <v>127</v>
      </c>
      <c r="Y18" s="80" t="s">
        <v>132</v>
      </c>
      <c r="Z18" s="80" t="s">
        <v>424</v>
      </c>
      <c r="AA18" s="80" t="s">
        <v>119</v>
      </c>
      <c r="AB18" s="80" t="s">
        <v>127</v>
      </c>
      <c r="AC18" s="80" t="s">
        <v>127</v>
      </c>
      <c r="AD18" s="80" t="s">
        <v>127</v>
      </c>
      <c r="AE18" s="80" t="s">
        <v>425</v>
      </c>
      <c r="AF18" s="80" t="s">
        <v>426</v>
      </c>
      <c r="AG18" s="80" t="s">
        <v>135</v>
      </c>
      <c r="AH18" s="80" t="s">
        <v>127</v>
      </c>
      <c r="AI18" s="80" t="s">
        <v>427</v>
      </c>
      <c r="AJ18" s="80" t="s">
        <v>139</v>
      </c>
      <c r="AK18" s="80" t="s">
        <v>321</v>
      </c>
      <c r="AL18" s="80" t="s">
        <v>428</v>
      </c>
      <c r="AM18" s="80" t="s">
        <v>127</v>
      </c>
      <c r="AN18" s="80" t="s">
        <v>429</v>
      </c>
      <c r="AO18" s="80" t="s">
        <v>430</v>
      </c>
      <c r="AP18" s="80" t="s">
        <v>262</v>
      </c>
      <c r="AQ18" s="80" t="s">
        <v>121</v>
      </c>
    </row>
    <row r="19" spans="1:43" ht="19.95" customHeight="1" x14ac:dyDescent="0.35">
      <c r="A19" s="81" t="s">
        <v>431</v>
      </c>
      <c r="B19" s="82" t="s">
        <v>392</v>
      </c>
      <c r="C19" s="82" t="s">
        <v>432</v>
      </c>
      <c r="D19" s="82" t="s">
        <v>433</v>
      </c>
      <c r="E19" s="82" t="s">
        <v>434</v>
      </c>
      <c r="F19" s="82" t="s">
        <v>399</v>
      </c>
      <c r="G19" s="82" t="s">
        <v>435</v>
      </c>
      <c r="H19" s="82" t="s">
        <v>436</v>
      </c>
      <c r="I19" s="82" t="s">
        <v>437</v>
      </c>
      <c r="J19" s="82" t="s">
        <v>438</v>
      </c>
      <c r="K19" s="82" t="s">
        <v>439</v>
      </c>
      <c r="L19" s="82" t="s">
        <v>434</v>
      </c>
      <c r="M19" s="82" t="s">
        <v>440</v>
      </c>
      <c r="N19" s="82" t="s">
        <v>352</v>
      </c>
      <c r="O19" s="82" t="s">
        <v>301</v>
      </c>
      <c r="P19" s="82" t="s">
        <v>438</v>
      </c>
      <c r="Q19" s="82" t="s">
        <v>164</v>
      </c>
      <c r="R19" s="82" t="s">
        <v>441</v>
      </c>
      <c r="S19" s="82" t="s">
        <v>404</v>
      </c>
      <c r="T19" s="82" t="s">
        <v>166</v>
      </c>
      <c r="U19" s="82" t="s">
        <v>166</v>
      </c>
      <c r="V19" s="82" t="s">
        <v>442</v>
      </c>
      <c r="W19" s="82" t="s">
        <v>443</v>
      </c>
      <c r="X19" s="82" t="s">
        <v>166</v>
      </c>
      <c r="Y19" s="82" t="s">
        <v>168</v>
      </c>
      <c r="Z19" s="82" t="s">
        <v>444</v>
      </c>
      <c r="AA19" s="82" t="s">
        <v>353</v>
      </c>
      <c r="AB19" s="82" t="s">
        <v>166</v>
      </c>
      <c r="AC19" s="82" t="s">
        <v>166</v>
      </c>
      <c r="AD19" s="82" t="s">
        <v>166</v>
      </c>
      <c r="AE19" s="82" t="s">
        <v>217</v>
      </c>
      <c r="AF19" s="82" t="s">
        <v>350</v>
      </c>
      <c r="AG19" s="82" t="s">
        <v>445</v>
      </c>
      <c r="AH19" s="82" t="s">
        <v>166</v>
      </c>
      <c r="AI19" s="82" t="s">
        <v>407</v>
      </c>
      <c r="AJ19" s="82" t="s">
        <v>362</v>
      </c>
      <c r="AK19" s="82" t="s">
        <v>446</v>
      </c>
      <c r="AL19" s="82" t="s">
        <v>447</v>
      </c>
      <c r="AM19" s="82" t="s">
        <v>166</v>
      </c>
      <c r="AN19" s="82" t="s">
        <v>448</v>
      </c>
      <c r="AO19" s="82" t="s">
        <v>449</v>
      </c>
      <c r="AP19" s="82" t="s">
        <v>450</v>
      </c>
      <c r="AQ19" s="82" t="s">
        <v>362</v>
      </c>
    </row>
    <row r="20" spans="1:43" ht="19.95" customHeight="1" x14ac:dyDescent="0.35">
      <c r="A20" s="79" t="s">
        <v>451</v>
      </c>
      <c r="B20" s="80" t="s">
        <v>452</v>
      </c>
      <c r="C20" s="80" t="s">
        <v>453</v>
      </c>
      <c r="D20" s="80" t="s">
        <v>454</v>
      </c>
      <c r="E20" s="80" t="s">
        <v>455</v>
      </c>
      <c r="F20" s="80" t="s">
        <v>265</v>
      </c>
      <c r="G20" s="80" t="s">
        <v>207</v>
      </c>
      <c r="H20" s="80" t="s">
        <v>420</v>
      </c>
      <c r="I20" s="80" t="s">
        <v>325</v>
      </c>
      <c r="J20" s="80" t="s">
        <v>129</v>
      </c>
      <c r="K20" s="80" t="s">
        <v>426</v>
      </c>
      <c r="L20" s="80" t="s">
        <v>456</v>
      </c>
      <c r="M20" s="80" t="s">
        <v>457</v>
      </c>
      <c r="N20" s="80" t="s">
        <v>458</v>
      </c>
      <c r="O20" s="80" t="s">
        <v>459</v>
      </c>
      <c r="P20" s="80" t="s">
        <v>460</v>
      </c>
      <c r="Q20" s="80" t="s">
        <v>417</v>
      </c>
      <c r="R20" s="80" t="s">
        <v>201</v>
      </c>
      <c r="S20" s="80" t="s">
        <v>135</v>
      </c>
      <c r="T20" s="80" t="s">
        <v>127</v>
      </c>
      <c r="U20" s="80" t="s">
        <v>461</v>
      </c>
      <c r="V20" s="80" t="s">
        <v>127</v>
      </c>
      <c r="W20" s="80" t="s">
        <v>269</v>
      </c>
      <c r="X20" s="80" t="s">
        <v>462</v>
      </c>
      <c r="Y20" s="80" t="s">
        <v>127</v>
      </c>
      <c r="Z20" s="80" t="s">
        <v>420</v>
      </c>
      <c r="AA20" s="80" t="s">
        <v>463</v>
      </c>
      <c r="AB20" s="80" t="s">
        <v>464</v>
      </c>
      <c r="AC20" s="80" t="s">
        <v>465</v>
      </c>
      <c r="AD20" s="80" t="s">
        <v>123</v>
      </c>
      <c r="AE20" s="80" t="s">
        <v>130</v>
      </c>
      <c r="AF20" s="80" t="s">
        <v>262</v>
      </c>
      <c r="AG20" s="80" t="s">
        <v>466</v>
      </c>
      <c r="AH20" s="80" t="s">
        <v>367</v>
      </c>
      <c r="AI20" s="80" t="s">
        <v>326</v>
      </c>
      <c r="AJ20" s="80" t="s">
        <v>467</v>
      </c>
      <c r="AK20" s="80" t="s">
        <v>120</v>
      </c>
      <c r="AL20" s="80" t="s">
        <v>468</v>
      </c>
      <c r="AM20" s="80" t="s">
        <v>469</v>
      </c>
      <c r="AN20" s="80" t="s">
        <v>426</v>
      </c>
      <c r="AO20" s="80" t="s">
        <v>199</v>
      </c>
      <c r="AP20" s="80" t="s">
        <v>470</v>
      </c>
      <c r="AQ20" s="80" t="s">
        <v>471</v>
      </c>
    </row>
    <row r="21" spans="1:43" ht="19.95" customHeight="1" x14ac:dyDescent="0.35">
      <c r="A21" s="81" t="s">
        <v>472</v>
      </c>
      <c r="B21" s="82" t="s">
        <v>357</v>
      </c>
      <c r="C21" s="82" t="s">
        <v>473</v>
      </c>
      <c r="D21" s="82" t="s">
        <v>474</v>
      </c>
      <c r="E21" s="82" t="s">
        <v>475</v>
      </c>
      <c r="F21" s="82" t="s">
        <v>396</v>
      </c>
      <c r="G21" s="82" t="s">
        <v>295</v>
      </c>
      <c r="H21" s="82" t="s">
        <v>353</v>
      </c>
      <c r="I21" s="82" t="s">
        <v>445</v>
      </c>
      <c r="J21" s="82" t="s">
        <v>396</v>
      </c>
      <c r="K21" s="82" t="s">
        <v>402</v>
      </c>
      <c r="L21" s="82" t="s">
        <v>406</v>
      </c>
      <c r="M21" s="82" t="s">
        <v>361</v>
      </c>
      <c r="N21" s="82" t="s">
        <v>476</v>
      </c>
      <c r="O21" s="82" t="s">
        <v>342</v>
      </c>
      <c r="P21" s="82" t="s">
        <v>409</v>
      </c>
      <c r="Q21" s="82" t="s">
        <v>477</v>
      </c>
      <c r="R21" s="82" t="s">
        <v>409</v>
      </c>
      <c r="S21" s="82" t="s">
        <v>242</v>
      </c>
      <c r="T21" s="82" t="s">
        <v>166</v>
      </c>
      <c r="U21" s="82" t="s">
        <v>478</v>
      </c>
      <c r="V21" s="82" t="s">
        <v>166</v>
      </c>
      <c r="W21" s="82" t="s">
        <v>479</v>
      </c>
      <c r="X21" s="82" t="s">
        <v>480</v>
      </c>
      <c r="Y21" s="82" t="s">
        <v>166</v>
      </c>
      <c r="Z21" s="82" t="s">
        <v>474</v>
      </c>
      <c r="AA21" s="82" t="s">
        <v>238</v>
      </c>
      <c r="AB21" s="82" t="s">
        <v>477</v>
      </c>
      <c r="AC21" s="82" t="s">
        <v>481</v>
      </c>
      <c r="AD21" s="82" t="s">
        <v>361</v>
      </c>
      <c r="AE21" s="82" t="s">
        <v>402</v>
      </c>
      <c r="AF21" s="82" t="s">
        <v>175</v>
      </c>
      <c r="AG21" s="82" t="s">
        <v>482</v>
      </c>
      <c r="AH21" s="82" t="s">
        <v>483</v>
      </c>
      <c r="AI21" s="82" t="s">
        <v>353</v>
      </c>
      <c r="AJ21" s="82" t="s">
        <v>484</v>
      </c>
      <c r="AK21" s="82" t="s">
        <v>295</v>
      </c>
      <c r="AL21" s="82" t="s">
        <v>238</v>
      </c>
      <c r="AM21" s="82" t="s">
        <v>357</v>
      </c>
      <c r="AN21" s="82" t="s">
        <v>172</v>
      </c>
      <c r="AO21" s="82" t="s">
        <v>170</v>
      </c>
      <c r="AP21" s="82" t="s">
        <v>169</v>
      </c>
      <c r="AQ21" s="82" t="s">
        <v>399</v>
      </c>
    </row>
    <row r="22" spans="1:43" ht="19.95" customHeight="1" x14ac:dyDescent="0.35">
      <c r="A22" s="79" t="s">
        <v>485</v>
      </c>
      <c r="B22" s="80" t="s">
        <v>486</v>
      </c>
      <c r="C22" s="80" t="s">
        <v>37</v>
      </c>
      <c r="D22" s="80" t="s">
        <v>487</v>
      </c>
      <c r="E22" s="80" t="s">
        <v>464</v>
      </c>
      <c r="F22" s="80" t="s">
        <v>488</v>
      </c>
      <c r="G22" s="80" t="s">
        <v>470</v>
      </c>
      <c r="H22" s="80" t="s">
        <v>271</v>
      </c>
      <c r="I22" s="80" t="s">
        <v>203</v>
      </c>
      <c r="J22" s="80" t="s">
        <v>119</v>
      </c>
      <c r="K22" s="80" t="s">
        <v>322</v>
      </c>
      <c r="L22" s="80" t="s">
        <v>271</v>
      </c>
      <c r="M22" s="80" t="s">
        <v>125</v>
      </c>
      <c r="N22" s="80" t="s">
        <v>421</v>
      </c>
      <c r="O22" s="80" t="s">
        <v>326</v>
      </c>
      <c r="P22" s="80" t="s">
        <v>135</v>
      </c>
      <c r="Q22" s="80" t="s">
        <v>489</v>
      </c>
      <c r="R22" s="80" t="s">
        <v>127</v>
      </c>
      <c r="S22" s="80" t="s">
        <v>490</v>
      </c>
      <c r="T22" s="80" t="s">
        <v>127</v>
      </c>
      <c r="U22" s="80" t="s">
        <v>127</v>
      </c>
      <c r="V22" s="80" t="s">
        <v>491</v>
      </c>
      <c r="W22" s="80" t="s">
        <v>268</v>
      </c>
      <c r="X22" s="80" t="s">
        <v>268</v>
      </c>
      <c r="Y22" s="80" t="s">
        <v>127</v>
      </c>
      <c r="Z22" s="80" t="s">
        <v>127</v>
      </c>
      <c r="AA22" s="80" t="s">
        <v>127</v>
      </c>
      <c r="AB22" s="80" t="s">
        <v>127</v>
      </c>
      <c r="AC22" s="80" t="s">
        <v>127</v>
      </c>
      <c r="AD22" s="80" t="s">
        <v>127</v>
      </c>
      <c r="AE22" s="80" t="s">
        <v>127</v>
      </c>
      <c r="AF22" s="80" t="s">
        <v>492</v>
      </c>
      <c r="AG22" s="80" t="s">
        <v>268</v>
      </c>
      <c r="AH22" s="80" t="s">
        <v>127</v>
      </c>
      <c r="AI22" s="80" t="s">
        <v>487</v>
      </c>
      <c r="AJ22" s="80" t="s">
        <v>268</v>
      </c>
      <c r="AK22" s="80" t="s">
        <v>454</v>
      </c>
      <c r="AL22" s="80" t="s">
        <v>199</v>
      </c>
      <c r="AM22" s="80" t="s">
        <v>120</v>
      </c>
      <c r="AN22" s="80" t="s">
        <v>455</v>
      </c>
      <c r="AO22" s="80" t="s">
        <v>493</v>
      </c>
      <c r="AP22" s="80" t="s">
        <v>127</v>
      </c>
      <c r="AQ22" s="80" t="s">
        <v>494</v>
      </c>
    </row>
    <row r="23" spans="1:43" ht="19.95" customHeight="1" x14ac:dyDescent="0.35">
      <c r="A23" s="81" t="s">
        <v>495</v>
      </c>
      <c r="B23" s="82" t="s">
        <v>160</v>
      </c>
      <c r="C23" s="82" t="s">
        <v>475</v>
      </c>
      <c r="D23" s="82" t="s">
        <v>402</v>
      </c>
      <c r="E23" s="82" t="s">
        <v>434</v>
      </c>
      <c r="F23" s="82" t="s">
        <v>164</v>
      </c>
      <c r="G23" s="82" t="s">
        <v>301</v>
      </c>
      <c r="H23" s="82" t="s">
        <v>240</v>
      </c>
      <c r="I23" s="82" t="s">
        <v>307</v>
      </c>
      <c r="J23" s="82" t="s">
        <v>353</v>
      </c>
      <c r="K23" s="82" t="s">
        <v>173</v>
      </c>
      <c r="L23" s="82" t="s">
        <v>353</v>
      </c>
      <c r="M23" s="82" t="s">
        <v>242</v>
      </c>
      <c r="N23" s="82" t="s">
        <v>342</v>
      </c>
      <c r="O23" s="82" t="s">
        <v>301</v>
      </c>
      <c r="P23" s="82" t="s">
        <v>301</v>
      </c>
      <c r="Q23" s="82" t="s">
        <v>242</v>
      </c>
      <c r="R23" s="82" t="s">
        <v>166</v>
      </c>
      <c r="S23" s="82" t="s">
        <v>242</v>
      </c>
      <c r="T23" s="82" t="s">
        <v>166</v>
      </c>
      <c r="U23" s="82" t="s">
        <v>166</v>
      </c>
      <c r="V23" s="82" t="s">
        <v>496</v>
      </c>
      <c r="W23" s="82" t="s">
        <v>170</v>
      </c>
      <c r="X23" s="82" t="s">
        <v>170</v>
      </c>
      <c r="Y23" s="82" t="s">
        <v>166</v>
      </c>
      <c r="Z23" s="82" t="s">
        <v>166</v>
      </c>
      <c r="AA23" s="82" t="s">
        <v>166</v>
      </c>
      <c r="AB23" s="82" t="s">
        <v>166</v>
      </c>
      <c r="AC23" s="82" t="s">
        <v>166</v>
      </c>
      <c r="AD23" s="82" t="s">
        <v>166</v>
      </c>
      <c r="AE23" s="82" t="s">
        <v>166</v>
      </c>
      <c r="AF23" s="82" t="s">
        <v>296</v>
      </c>
      <c r="AG23" s="82" t="s">
        <v>170</v>
      </c>
      <c r="AH23" s="82" t="s">
        <v>166</v>
      </c>
      <c r="AI23" s="82" t="s">
        <v>497</v>
      </c>
      <c r="AJ23" s="82" t="s">
        <v>179</v>
      </c>
      <c r="AK23" s="82" t="s">
        <v>154</v>
      </c>
      <c r="AL23" s="82" t="s">
        <v>179</v>
      </c>
      <c r="AM23" s="82" t="s">
        <v>170</v>
      </c>
      <c r="AN23" s="82" t="s">
        <v>295</v>
      </c>
      <c r="AO23" s="82" t="s">
        <v>448</v>
      </c>
      <c r="AP23" s="82" t="s">
        <v>166</v>
      </c>
      <c r="AQ23" s="82" t="s">
        <v>160</v>
      </c>
    </row>
    <row r="24" spans="1:43" ht="19.95" customHeight="1" x14ac:dyDescent="0.35">
      <c r="A24" s="79" t="s">
        <v>498</v>
      </c>
      <c r="B24" s="80" t="s">
        <v>459</v>
      </c>
      <c r="C24" s="80" t="s">
        <v>499</v>
      </c>
      <c r="D24" s="80" t="s">
        <v>135</v>
      </c>
      <c r="E24" s="80" t="s">
        <v>121</v>
      </c>
      <c r="F24" s="80" t="s">
        <v>468</v>
      </c>
      <c r="G24" s="80" t="s">
        <v>314</v>
      </c>
      <c r="H24" s="80" t="s">
        <v>120</v>
      </c>
      <c r="I24" s="80" t="s">
        <v>269</v>
      </c>
      <c r="J24" s="80" t="s">
        <v>500</v>
      </c>
      <c r="K24" s="80" t="s">
        <v>423</v>
      </c>
      <c r="L24" s="80" t="s">
        <v>124</v>
      </c>
      <c r="M24" s="80" t="s">
        <v>501</v>
      </c>
      <c r="N24" s="80" t="s">
        <v>466</v>
      </c>
      <c r="O24" s="80" t="s">
        <v>203</v>
      </c>
      <c r="P24" s="80" t="s">
        <v>330</v>
      </c>
      <c r="Q24" s="80" t="s">
        <v>327</v>
      </c>
      <c r="R24" s="80" t="s">
        <v>385</v>
      </c>
      <c r="S24" s="80" t="s">
        <v>268</v>
      </c>
      <c r="T24" s="80" t="s">
        <v>199</v>
      </c>
      <c r="U24" s="80" t="s">
        <v>127</v>
      </c>
      <c r="V24" s="80" t="s">
        <v>121</v>
      </c>
      <c r="W24" s="80" t="s">
        <v>385</v>
      </c>
      <c r="X24" s="80" t="s">
        <v>127</v>
      </c>
      <c r="Y24" s="80" t="s">
        <v>456</v>
      </c>
      <c r="Z24" s="80" t="s">
        <v>127</v>
      </c>
      <c r="AA24" s="80" t="s">
        <v>120</v>
      </c>
      <c r="AB24" s="80" t="s">
        <v>127</v>
      </c>
      <c r="AC24" s="80" t="s">
        <v>127</v>
      </c>
      <c r="AD24" s="80" t="s">
        <v>127</v>
      </c>
      <c r="AE24" s="80" t="s">
        <v>502</v>
      </c>
      <c r="AF24" s="80" t="s">
        <v>120</v>
      </c>
      <c r="AG24" s="80" t="s">
        <v>268</v>
      </c>
      <c r="AH24" s="80" t="s">
        <v>500</v>
      </c>
      <c r="AI24" s="80" t="s">
        <v>501</v>
      </c>
      <c r="AJ24" s="80" t="s">
        <v>268</v>
      </c>
      <c r="AK24" s="80" t="s">
        <v>268</v>
      </c>
      <c r="AL24" s="80" t="s">
        <v>503</v>
      </c>
      <c r="AM24" s="80" t="s">
        <v>500</v>
      </c>
      <c r="AN24" s="80" t="s">
        <v>504</v>
      </c>
      <c r="AO24" s="80" t="s">
        <v>468</v>
      </c>
      <c r="AP24" s="80" t="s">
        <v>266</v>
      </c>
      <c r="AQ24" s="80" t="s">
        <v>385</v>
      </c>
    </row>
    <row r="25" spans="1:43" ht="19.95" customHeight="1" x14ac:dyDescent="0.35">
      <c r="A25" s="81" t="s">
        <v>505</v>
      </c>
      <c r="B25" s="82" t="s">
        <v>409</v>
      </c>
      <c r="C25" s="82" t="s">
        <v>506</v>
      </c>
      <c r="D25" s="82" t="s">
        <v>408</v>
      </c>
      <c r="E25" s="82" t="s">
        <v>300</v>
      </c>
      <c r="F25" s="82" t="s">
        <v>242</v>
      </c>
      <c r="G25" s="82" t="s">
        <v>173</v>
      </c>
      <c r="H25" s="82" t="s">
        <v>175</v>
      </c>
      <c r="I25" s="82" t="s">
        <v>404</v>
      </c>
      <c r="J25" s="82" t="s">
        <v>170</v>
      </c>
      <c r="K25" s="82" t="s">
        <v>300</v>
      </c>
      <c r="L25" s="82" t="s">
        <v>160</v>
      </c>
      <c r="M25" s="82" t="s">
        <v>507</v>
      </c>
      <c r="N25" s="82" t="s">
        <v>364</v>
      </c>
      <c r="O25" s="82" t="s">
        <v>300</v>
      </c>
      <c r="P25" s="82" t="s">
        <v>508</v>
      </c>
      <c r="Q25" s="82" t="s">
        <v>235</v>
      </c>
      <c r="R25" s="82" t="s">
        <v>235</v>
      </c>
      <c r="S25" s="82" t="s">
        <v>179</v>
      </c>
      <c r="T25" s="82" t="s">
        <v>307</v>
      </c>
      <c r="U25" s="82" t="s">
        <v>166</v>
      </c>
      <c r="V25" s="82" t="s">
        <v>509</v>
      </c>
      <c r="W25" s="82" t="s">
        <v>507</v>
      </c>
      <c r="X25" s="82" t="s">
        <v>166</v>
      </c>
      <c r="Y25" s="82" t="s">
        <v>510</v>
      </c>
      <c r="Z25" s="82" t="s">
        <v>166</v>
      </c>
      <c r="AA25" s="82" t="s">
        <v>408</v>
      </c>
      <c r="AB25" s="82" t="s">
        <v>166</v>
      </c>
      <c r="AC25" s="82" t="s">
        <v>166</v>
      </c>
      <c r="AD25" s="82" t="s">
        <v>166</v>
      </c>
      <c r="AE25" s="82" t="s">
        <v>511</v>
      </c>
      <c r="AF25" s="82" t="s">
        <v>175</v>
      </c>
      <c r="AG25" s="82" t="s">
        <v>362</v>
      </c>
      <c r="AH25" s="82" t="s">
        <v>362</v>
      </c>
      <c r="AI25" s="82" t="s">
        <v>410</v>
      </c>
      <c r="AJ25" s="82" t="s">
        <v>179</v>
      </c>
      <c r="AK25" s="82" t="s">
        <v>179</v>
      </c>
      <c r="AL25" s="82" t="s">
        <v>173</v>
      </c>
      <c r="AM25" s="82" t="s">
        <v>362</v>
      </c>
      <c r="AN25" s="82" t="s">
        <v>364</v>
      </c>
      <c r="AO25" s="82" t="s">
        <v>299</v>
      </c>
      <c r="AP25" s="82" t="s">
        <v>512</v>
      </c>
      <c r="AQ25" s="82" t="s">
        <v>362</v>
      </c>
    </row>
    <row r="26" spans="1:43" ht="19.95" customHeight="1" x14ac:dyDescent="0.35">
      <c r="A26" s="79" t="s">
        <v>513</v>
      </c>
      <c r="B26" s="80" t="s">
        <v>514</v>
      </c>
      <c r="C26" s="80" t="s">
        <v>515</v>
      </c>
      <c r="D26" s="80" t="s">
        <v>382</v>
      </c>
      <c r="E26" s="80" t="s">
        <v>127</v>
      </c>
      <c r="F26" s="80" t="s">
        <v>463</v>
      </c>
      <c r="G26" s="80" t="s">
        <v>135</v>
      </c>
      <c r="H26" s="80" t="s">
        <v>327</v>
      </c>
      <c r="I26" s="80" t="s">
        <v>327</v>
      </c>
      <c r="J26" s="80" t="s">
        <v>369</v>
      </c>
      <c r="K26" s="80" t="s">
        <v>516</v>
      </c>
      <c r="L26" s="80" t="s">
        <v>458</v>
      </c>
      <c r="M26" s="80" t="s">
        <v>517</v>
      </c>
      <c r="N26" s="80" t="s">
        <v>426</v>
      </c>
      <c r="O26" s="80" t="s">
        <v>204</v>
      </c>
      <c r="P26" s="80" t="s">
        <v>127</v>
      </c>
      <c r="Q26" s="80" t="s">
        <v>518</v>
      </c>
      <c r="R26" s="80" t="s">
        <v>127</v>
      </c>
      <c r="S26" s="80" t="s">
        <v>127</v>
      </c>
      <c r="T26" s="80" t="s">
        <v>127</v>
      </c>
      <c r="U26" s="80" t="s">
        <v>463</v>
      </c>
      <c r="V26" s="80" t="s">
        <v>127</v>
      </c>
      <c r="W26" s="80" t="s">
        <v>127</v>
      </c>
      <c r="X26" s="80" t="s">
        <v>519</v>
      </c>
      <c r="Y26" s="80" t="s">
        <v>127</v>
      </c>
      <c r="Z26" s="80" t="s">
        <v>127</v>
      </c>
      <c r="AA26" s="80" t="s">
        <v>127</v>
      </c>
      <c r="AB26" s="80" t="s">
        <v>516</v>
      </c>
      <c r="AC26" s="80" t="s">
        <v>327</v>
      </c>
      <c r="AD26" s="80" t="s">
        <v>520</v>
      </c>
      <c r="AE26" s="80" t="s">
        <v>127</v>
      </c>
      <c r="AF26" s="80" t="s">
        <v>127</v>
      </c>
      <c r="AG26" s="80" t="s">
        <v>278</v>
      </c>
      <c r="AH26" s="80" t="s">
        <v>521</v>
      </c>
      <c r="AI26" s="80" t="s">
        <v>127</v>
      </c>
      <c r="AJ26" s="80" t="s">
        <v>271</v>
      </c>
      <c r="AK26" s="80" t="s">
        <v>267</v>
      </c>
      <c r="AL26" s="80" t="s">
        <v>127</v>
      </c>
      <c r="AM26" s="80" t="s">
        <v>522</v>
      </c>
      <c r="AN26" s="80" t="s">
        <v>127</v>
      </c>
      <c r="AO26" s="80" t="s">
        <v>327</v>
      </c>
      <c r="AP26" s="80" t="s">
        <v>127</v>
      </c>
      <c r="AQ26" s="80" t="s">
        <v>378</v>
      </c>
    </row>
    <row r="27" spans="1:43" ht="19.95" customHeight="1" x14ac:dyDescent="0.35">
      <c r="A27" s="81" t="s">
        <v>523</v>
      </c>
      <c r="B27" s="82" t="s">
        <v>402</v>
      </c>
      <c r="C27" s="82" t="s">
        <v>240</v>
      </c>
      <c r="D27" s="82" t="s">
        <v>238</v>
      </c>
      <c r="E27" s="82" t="s">
        <v>166</v>
      </c>
      <c r="F27" s="82" t="s">
        <v>230</v>
      </c>
      <c r="G27" s="82" t="s">
        <v>301</v>
      </c>
      <c r="H27" s="82" t="s">
        <v>159</v>
      </c>
      <c r="I27" s="82" t="s">
        <v>295</v>
      </c>
      <c r="J27" s="82" t="s">
        <v>299</v>
      </c>
      <c r="K27" s="82" t="s">
        <v>408</v>
      </c>
      <c r="L27" s="82" t="s">
        <v>507</v>
      </c>
      <c r="M27" s="82" t="s">
        <v>404</v>
      </c>
      <c r="N27" s="82" t="s">
        <v>506</v>
      </c>
      <c r="O27" s="82" t="s">
        <v>524</v>
      </c>
      <c r="P27" s="82" t="s">
        <v>166</v>
      </c>
      <c r="Q27" s="82" t="s">
        <v>307</v>
      </c>
      <c r="R27" s="82" t="s">
        <v>166</v>
      </c>
      <c r="S27" s="82" t="s">
        <v>166</v>
      </c>
      <c r="T27" s="82" t="s">
        <v>166</v>
      </c>
      <c r="U27" s="82" t="s">
        <v>242</v>
      </c>
      <c r="V27" s="82" t="s">
        <v>166</v>
      </c>
      <c r="W27" s="82" t="s">
        <v>166</v>
      </c>
      <c r="X27" s="82" t="s">
        <v>525</v>
      </c>
      <c r="Y27" s="82" t="s">
        <v>166</v>
      </c>
      <c r="Z27" s="82" t="s">
        <v>166</v>
      </c>
      <c r="AA27" s="82" t="s">
        <v>166</v>
      </c>
      <c r="AB27" s="82" t="s">
        <v>242</v>
      </c>
      <c r="AC27" s="82" t="s">
        <v>443</v>
      </c>
      <c r="AD27" s="82" t="s">
        <v>160</v>
      </c>
      <c r="AE27" s="82" t="s">
        <v>166</v>
      </c>
      <c r="AF27" s="82" t="s">
        <v>166</v>
      </c>
      <c r="AG27" s="82" t="s">
        <v>526</v>
      </c>
      <c r="AH27" s="82" t="s">
        <v>527</v>
      </c>
      <c r="AI27" s="82" t="s">
        <v>166</v>
      </c>
      <c r="AJ27" s="82" t="s">
        <v>509</v>
      </c>
      <c r="AK27" s="82" t="s">
        <v>235</v>
      </c>
      <c r="AL27" s="82" t="s">
        <v>166</v>
      </c>
      <c r="AM27" s="82" t="s">
        <v>474</v>
      </c>
      <c r="AN27" s="82" t="s">
        <v>166</v>
      </c>
      <c r="AO27" s="82" t="s">
        <v>528</v>
      </c>
      <c r="AP27" s="82" t="s">
        <v>166</v>
      </c>
      <c r="AQ27" s="82" t="s">
        <v>529</v>
      </c>
    </row>
    <row r="28" spans="1:43" ht="19.95" customHeight="1" x14ac:dyDescent="0.35">
      <c r="A28" s="79" t="s">
        <v>530</v>
      </c>
      <c r="B28" s="80" t="s">
        <v>531</v>
      </c>
      <c r="C28" s="80" t="s">
        <v>275</v>
      </c>
      <c r="D28" s="80" t="s">
        <v>414</v>
      </c>
      <c r="E28" s="80" t="s">
        <v>460</v>
      </c>
      <c r="F28" s="80" t="s">
        <v>271</v>
      </c>
      <c r="G28" s="80" t="s">
        <v>470</v>
      </c>
      <c r="H28" s="80" t="s">
        <v>532</v>
      </c>
      <c r="I28" s="80" t="s">
        <v>262</v>
      </c>
      <c r="J28" s="80" t="s">
        <v>462</v>
      </c>
      <c r="K28" s="80" t="s">
        <v>125</v>
      </c>
      <c r="L28" s="80" t="s">
        <v>533</v>
      </c>
      <c r="M28" s="80" t="s">
        <v>534</v>
      </c>
      <c r="N28" s="80" t="s">
        <v>138</v>
      </c>
      <c r="O28" s="80" t="s">
        <v>198</v>
      </c>
      <c r="P28" s="80" t="s">
        <v>535</v>
      </c>
      <c r="Q28" s="80" t="s">
        <v>201</v>
      </c>
      <c r="R28" s="80" t="s">
        <v>535</v>
      </c>
      <c r="S28" s="80" t="s">
        <v>198</v>
      </c>
      <c r="T28" s="80" t="s">
        <v>414</v>
      </c>
      <c r="U28" s="80" t="s">
        <v>127</v>
      </c>
      <c r="V28" s="80" t="s">
        <v>385</v>
      </c>
      <c r="W28" s="80" t="s">
        <v>268</v>
      </c>
      <c r="X28" s="80" t="s">
        <v>127</v>
      </c>
      <c r="Y28" s="80" t="s">
        <v>127</v>
      </c>
      <c r="Z28" s="80" t="s">
        <v>127</v>
      </c>
      <c r="AA28" s="80" t="s">
        <v>203</v>
      </c>
      <c r="AB28" s="80" t="s">
        <v>127</v>
      </c>
      <c r="AC28" s="80" t="s">
        <v>127</v>
      </c>
      <c r="AD28" s="80" t="s">
        <v>127</v>
      </c>
      <c r="AE28" s="80" t="s">
        <v>536</v>
      </c>
      <c r="AF28" s="80" t="s">
        <v>267</v>
      </c>
      <c r="AG28" s="80" t="s">
        <v>333</v>
      </c>
      <c r="AH28" s="80" t="s">
        <v>127</v>
      </c>
      <c r="AI28" s="80" t="s">
        <v>463</v>
      </c>
      <c r="AJ28" s="80" t="s">
        <v>127</v>
      </c>
      <c r="AK28" s="80" t="s">
        <v>268</v>
      </c>
      <c r="AL28" s="80" t="s">
        <v>537</v>
      </c>
      <c r="AM28" s="80" t="s">
        <v>127</v>
      </c>
      <c r="AN28" s="80" t="s">
        <v>538</v>
      </c>
      <c r="AO28" s="80" t="s">
        <v>127</v>
      </c>
      <c r="AP28" s="80" t="s">
        <v>127</v>
      </c>
      <c r="AQ28" s="80" t="s">
        <v>385</v>
      </c>
    </row>
    <row r="29" spans="1:43" ht="19.95" customHeight="1" x14ac:dyDescent="0.35">
      <c r="A29" s="81" t="s">
        <v>539</v>
      </c>
      <c r="B29" s="82" t="s">
        <v>172</v>
      </c>
      <c r="C29" s="82" t="s">
        <v>159</v>
      </c>
      <c r="D29" s="82" t="s">
        <v>507</v>
      </c>
      <c r="E29" s="82" t="s">
        <v>506</v>
      </c>
      <c r="F29" s="82" t="s">
        <v>160</v>
      </c>
      <c r="G29" s="82" t="s">
        <v>307</v>
      </c>
      <c r="H29" s="82" t="s">
        <v>300</v>
      </c>
      <c r="I29" s="82" t="s">
        <v>175</v>
      </c>
      <c r="J29" s="82" t="s">
        <v>295</v>
      </c>
      <c r="K29" s="82" t="s">
        <v>172</v>
      </c>
      <c r="L29" s="82" t="s">
        <v>409</v>
      </c>
      <c r="M29" s="82" t="s">
        <v>238</v>
      </c>
      <c r="N29" s="82" t="s">
        <v>175</v>
      </c>
      <c r="O29" s="82" t="s">
        <v>170</v>
      </c>
      <c r="P29" s="82" t="s">
        <v>404</v>
      </c>
      <c r="Q29" s="82" t="s">
        <v>301</v>
      </c>
      <c r="R29" s="82" t="s">
        <v>160</v>
      </c>
      <c r="S29" s="82" t="s">
        <v>408</v>
      </c>
      <c r="T29" s="82" t="s">
        <v>540</v>
      </c>
      <c r="U29" s="82" t="s">
        <v>166</v>
      </c>
      <c r="V29" s="82" t="s">
        <v>404</v>
      </c>
      <c r="W29" s="82" t="s">
        <v>362</v>
      </c>
      <c r="X29" s="82" t="s">
        <v>166</v>
      </c>
      <c r="Y29" s="82" t="s">
        <v>166</v>
      </c>
      <c r="Z29" s="82" t="s">
        <v>166</v>
      </c>
      <c r="AA29" s="82" t="s">
        <v>295</v>
      </c>
      <c r="AB29" s="82" t="s">
        <v>166</v>
      </c>
      <c r="AC29" s="82" t="s">
        <v>166</v>
      </c>
      <c r="AD29" s="82" t="s">
        <v>166</v>
      </c>
      <c r="AE29" s="82" t="s">
        <v>350</v>
      </c>
      <c r="AF29" s="82" t="s">
        <v>170</v>
      </c>
      <c r="AG29" s="82" t="s">
        <v>307</v>
      </c>
      <c r="AH29" s="82" t="s">
        <v>166</v>
      </c>
      <c r="AI29" s="82" t="s">
        <v>353</v>
      </c>
      <c r="AJ29" s="82" t="s">
        <v>166</v>
      </c>
      <c r="AK29" s="82" t="s">
        <v>179</v>
      </c>
      <c r="AL29" s="82" t="s">
        <v>358</v>
      </c>
      <c r="AM29" s="82" t="s">
        <v>166</v>
      </c>
      <c r="AN29" s="82" t="s">
        <v>509</v>
      </c>
      <c r="AO29" s="82" t="s">
        <v>166</v>
      </c>
      <c r="AP29" s="82" t="s">
        <v>166</v>
      </c>
      <c r="AQ29" s="82" t="s">
        <v>362</v>
      </c>
    </row>
    <row r="30" spans="1:43" ht="19.95" customHeight="1" x14ac:dyDescent="0.35">
      <c r="A30" s="79" t="s">
        <v>541</v>
      </c>
      <c r="B30" s="80" t="s">
        <v>542</v>
      </c>
      <c r="C30" s="80" t="s">
        <v>535</v>
      </c>
      <c r="D30" s="80" t="s">
        <v>543</v>
      </c>
      <c r="E30" s="80" t="s">
        <v>127</v>
      </c>
      <c r="F30" s="80" t="s">
        <v>544</v>
      </c>
      <c r="G30" s="80" t="s">
        <v>139</v>
      </c>
      <c r="H30" s="80" t="s">
        <v>430</v>
      </c>
      <c r="I30" s="80" t="s">
        <v>278</v>
      </c>
      <c r="J30" s="80" t="s">
        <v>516</v>
      </c>
      <c r="K30" s="80" t="s">
        <v>138</v>
      </c>
      <c r="L30" s="80" t="s">
        <v>466</v>
      </c>
      <c r="M30" s="80" t="s">
        <v>430</v>
      </c>
      <c r="N30" s="80" t="s">
        <v>139</v>
      </c>
      <c r="O30" s="80" t="s">
        <v>426</v>
      </c>
      <c r="P30" s="80" t="s">
        <v>203</v>
      </c>
      <c r="Q30" s="80" t="s">
        <v>420</v>
      </c>
      <c r="R30" s="80" t="s">
        <v>385</v>
      </c>
      <c r="S30" s="80" t="s">
        <v>455</v>
      </c>
      <c r="T30" s="80" t="s">
        <v>127</v>
      </c>
      <c r="U30" s="80" t="s">
        <v>127</v>
      </c>
      <c r="V30" s="80" t="s">
        <v>268</v>
      </c>
      <c r="W30" s="80" t="s">
        <v>460</v>
      </c>
      <c r="X30" s="80" t="s">
        <v>268</v>
      </c>
      <c r="Y30" s="80" t="s">
        <v>127</v>
      </c>
      <c r="Z30" s="80" t="s">
        <v>127</v>
      </c>
      <c r="AA30" s="80" t="s">
        <v>500</v>
      </c>
      <c r="AB30" s="80" t="s">
        <v>545</v>
      </c>
      <c r="AC30" s="80" t="s">
        <v>127</v>
      </c>
      <c r="AD30" s="80" t="s">
        <v>127</v>
      </c>
      <c r="AE30" s="80" t="s">
        <v>500</v>
      </c>
      <c r="AF30" s="80" t="s">
        <v>545</v>
      </c>
      <c r="AG30" s="80" t="s">
        <v>490</v>
      </c>
      <c r="AH30" s="80" t="s">
        <v>263</v>
      </c>
      <c r="AI30" s="80" t="s">
        <v>333</v>
      </c>
      <c r="AJ30" s="80" t="s">
        <v>201</v>
      </c>
      <c r="AK30" s="80" t="s">
        <v>263</v>
      </c>
      <c r="AL30" s="80" t="s">
        <v>267</v>
      </c>
      <c r="AM30" s="80" t="s">
        <v>201</v>
      </c>
      <c r="AN30" s="80" t="s">
        <v>122</v>
      </c>
      <c r="AO30" s="80" t="s">
        <v>268</v>
      </c>
      <c r="AP30" s="80" t="s">
        <v>127</v>
      </c>
      <c r="AQ30" s="80" t="s">
        <v>546</v>
      </c>
    </row>
    <row r="31" spans="1:43" ht="19.95" customHeight="1" x14ac:dyDescent="0.35">
      <c r="A31" s="81" t="s">
        <v>547</v>
      </c>
      <c r="B31" s="82" t="s">
        <v>301</v>
      </c>
      <c r="C31" s="82" t="s">
        <v>300</v>
      </c>
      <c r="D31" s="82" t="s">
        <v>402</v>
      </c>
      <c r="E31" s="82" t="s">
        <v>166</v>
      </c>
      <c r="F31" s="82" t="s">
        <v>362</v>
      </c>
      <c r="G31" s="82" t="s">
        <v>179</v>
      </c>
      <c r="H31" s="82" t="s">
        <v>524</v>
      </c>
      <c r="I31" s="82" t="s">
        <v>476</v>
      </c>
      <c r="J31" s="82" t="s">
        <v>159</v>
      </c>
      <c r="K31" s="82" t="s">
        <v>170</v>
      </c>
      <c r="L31" s="82" t="s">
        <v>507</v>
      </c>
      <c r="M31" s="82" t="s">
        <v>242</v>
      </c>
      <c r="N31" s="82" t="s">
        <v>179</v>
      </c>
      <c r="O31" s="82" t="s">
        <v>529</v>
      </c>
      <c r="P31" s="82" t="s">
        <v>307</v>
      </c>
      <c r="Q31" s="82" t="s">
        <v>238</v>
      </c>
      <c r="R31" s="82" t="s">
        <v>235</v>
      </c>
      <c r="S31" s="82" t="s">
        <v>527</v>
      </c>
      <c r="T31" s="82" t="s">
        <v>166</v>
      </c>
      <c r="U31" s="82" t="s">
        <v>166</v>
      </c>
      <c r="V31" s="82" t="s">
        <v>170</v>
      </c>
      <c r="W31" s="82" t="s">
        <v>393</v>
      </c>
      <c r="X31" s="82" t="s">
        <v>170</v>
      </c>
      <c r="Y31" s="82" t="s">
        <v>166</v>
      </c>
      <c r="Z31" s="82" t="s">
        <v>166</v>
      </c>
      <c r="AA31" s="82" t="s">
        <v>170</v>
      </c>
      <c r="AB31" s="82" t="s">
        <v>511</v>
      </c>
      <c r="AC31" s="82" t="s">
        <v>166</v>
      </c>
      <c r="AD31" s="82" t="s">
        <v>166</v>
      </c>
      <c r="AE31" s="82" t="s">
        <v>362</v>
      </c>
      <c r="AF31" s="82" t="s">
        <v>528</v>
      </c>
      <c r="AG31" s="82" t="s">
        <v>390</v>
      </c>
      <c r="AH31" s="82" t="s">
        <v>301</v>
      </c>
      <c r="AI31" s="82" t="s">
        <v>362</v>
      </c>
      <c r="AJ31" s="82" t="s">
        <v>240</v>
      </c>
      <c r="AK31" s="82" t="s">
        <v>299</v>
      </c>
      <c r="AL31" s="82" t="s">
        <v>170</v>
      </c>
      <c r="AM31" s="82" t="s">
        <v>300</v>
      </c>
      <c r="AN31" s="82" t="s">
        <v>172</v>
      </c>
      <c r="AO31" s="82" t="s">
        <v>179</v>
      </c>
      <c r="AP31" s="82" t="s">
        <v>166</v>
      </c>
      <c r="AQ31" s="82" t="s">
        <v>301</v>
      </c>
    </row>
    <row r="32" spans="1:43" ht="19.95" customHeight="1" x14ac:dyDescent="0.35">
      <c r="A32" s="79" t="s">
        <v>548</v>
      </c>
      <c r="B32" s="80" t="s">
        <v>549</v>
      </c>
      <c r="C32" s="80" t="s">
        <v>550</v>
      </c>
      <c r="D32" s="80" t="s">
        <v>534</v>
      </c>
      <c r="E32" s="80" t="s">
        <v>127</v>
      </c>
      <c r="F32" s="80" t="s">
        <v>127</v>
      </c>
      <c r="G32" s="80" t="s">
        <v>127</v>
      </c>
      <c r="H32" s="80" t="s">
        <v>262</v>
      </c>
      <c r="I32" s="80" t="s">
        <v>420</v>
      </c>
      <c r="J32" s="80" t="s">
        <v>426</v>
      </c>
      <c r="K32" s="80" t="s">
        <v>420</v>
      </c>
      <c r="L32" s="80" t="s">
        <v>262</v>
      </c>
      <c r="M32" s="80" t="s">
        <v>426</v>
      </c>
      <c r="N32" s="80" t="s">
        <v>127</v>
      </c>
      <c r="O32" s="80" t="s">
        <v>268</v>
      </c>
      <c r="P32" s="80" t="s">
        <v>262</v>
      </c>
      <c r="Q32" s="80" t="s">
        <v>420</v>
      </c>
      <c r="R32" s="80" t="s">
        <v>122</v>
      </c>
      <c r="S32" s="80" t="s">
        <v>500</v>
      </c>
      <c r="T32" s="80" t="s">
        <v>127</v>
      </c>
      <c r="U32" s="80" t="s">
        <v>127</v>
      </c>
      <c r="V32" s="80" t="s">
        <v>127</v>
      </c>
      <c r="W32" s="80" t="s">
        <v>127</v>
      </c>
      <c r="X32" s="80" t="s">
        <v>551</v>
      </c>
      <c r="Y32" s="80" t="s">
        <v>127</v>
      </c>
      <c r="Z32" s="80" t="s">
        <v>127</v>
      </c>
      <c r="AA32" s="80" t="s">
        <v>262</v>
      </c>
      <c r="AB32" s="80" t="s">
        <v>127</v>
      </c>
      <c r="AC32" s="80" t="s">
        <v>127</v>
      </c>
      <c r="AD32" s="80" t="s">
        <v>463</v>
      </c>
      <c r="AE32" s="80" t="s">
        <v>262</v>
      </c>
      <c r="AF32" s="80" t="s">
        <v>122</v>
      </c>
      <c r="AG32" s="80" t="s">
        <v>127</v>
      </c>
      <c r="AH32" s="80" t="s">
        <v>463</v>
      </c>
      <c r="AI32" s="80" t="s">
        <v>501</v>
      </c>
      <c r="AJ32" s="80" t="s">
        <v>463</v>
      </c>
      <c r="AK32" s="80" t="s">
        <v>500</v>
      </c>
      <c r="AL32" s="80" t="s">
        <v>127</v>
      </c>
      <c r="AM32" s="80" t="s">
        <v>127</v>
      </c>
      <c r="AN32" s="80" t="s">
        <v>384</v>
      </c>
      <c r="AO32" s="80" t="s">
        <v>127</v>
      </c>
      <c r="AP32" s="80" t="s">
        <v>420</v>
      </c>
      <c r="AQ32" s="80" t="s">
        <v>268</v>
      </c>
    </row>
    <row r="33" spans="1:43" ht="19.95" customHeight="1" x14ac:dyDescent="0.35">
      <c r="A33" s="81" t="s">
        <v>552</v>
      </c>
      <c r="B33" s="82" t="s">
        <v>238</v>
      </c>
      <c r="C33" s="82" t="s">
        <v>172</v>
      </c>
      <c r="D33" s="82" t="s">
        <v>175</v>
      </c>
      <c r="E33" s="82" t="s">
        <v>166</v>
      </c>
      <c r="F33" s="82" t="s">
        <v>166</v>
      </c>
      <c r="G33" s="82" t="s">
        <v>166</v>
      </c>
      <c r="H33" s="82" t="s">
        <v>159</v>
      </c>
      <c r="I33" s="82" t="s">
        <v>353</v>
      </c>
      <c r="J33" s="82" t="s">
        <v>160</v>
      </c>
      <c r="K33" s="82" t="s">
        <v>175</v>
      </c>
      <c r="L33" s="82" t="s">
        <v>408</v>
      </c>
      <c r="M33" s="82" t="s">
        <v>230</v>
      </c>
      <c r="N33" s="82" t="s">
        <v>166</v>
      </c>
      <c r="O33" s="82" t="s">
        <v>166</v>
      </c>
      <c r="P33" s="82" t="s">
        <v>159</v>
      </c>
      <c r="Q33" s="82" t="s">
        <v>238</v>
      </c>
      <c r="R33" s="82" t="s">
        <v>475</v>
      </c>
      <c r="S33" s="82" t="s">
        <v>175</v>
      </c>
      <c r="T33" s="82" t="s">
        <v>166</v>
      </c>
      <c r="U33" s="82" t="s">
        <v>166</v>
      </c>
      <c r="V33" s="82" t="s">
        <v>166</v>
      </c>
      <c r="W33" s="82" t="s">
        <v>166</v>
      </c>
      <c r="X33" s="82" t="s">
        <v>222</v>
      </c>
      <c r="Y33" s="82" t="s">
        <v>166</v>
      </c>
      <c r="Z33" s="82" t="s">
        <v>166</v>
      </c>
      <c r="AA33" s="82" t="s">
        <v>235</v>
      </c>
      <c r="AB33" s="82" t="s">
        <v>166</v>
      </c>
      <c r="AC33" s="82" t="s">
        <v>166</v>
      </c>
      <c r="AD33" s="82" t="s">
        <v>240</v>
      </c>
      <c r="AE33" s="82" t="s">
        <v>170</v>
      </c>
      <c r="AF33" s="82" t="s">
        <v>524</v>
      </c>
      <c r="AG33" s="82" t="s">
        <v>166</v>
      </c>
      <c r="AH33" s="82" t="s">
        <v>175</v>
      </c>
      <c r="AI33" s="82" t="s">
        <v>410</v>
      </c>
      <c r="AJ33" s="82" t="s">
        <v>507</v>
      </c>
      <c r="AK33" s="82" t="s">
        <v>235</v>
      </c>
      <c r="AL33" s="82" t="s">
        <v>166</v>
      </c>
      <c r="AM33" s="82" t="s">
        <v>166</v>
      </c>
      <c r="AN33" s="82" t="s">
        <v>402</v>
      </c>
      <c r="AO33" s="82" t="s">
        <v>166</v>
      </c>
      <c r="AP33" s="82" t="s">
        <v>553</v>
      </c>
      <c r="AQ33" s="82" t="s">
        <v>166</v>
      </c>
    </row>
    <row r="34" spans="1:43" ht="19.95" customHeight="1" x14ac:dyDescent="0.35">
      <c r="A34" s="79" t="s">
        <v>17</v>
      </c>
      <c r="B34" s="80" t="s">
        <v>199</v>
      </c>
      <c r="C34" s="80" t="s">
        <v>127</v>
      </c>
      <c r="D34" s="80" t="s">
        <v>199</v>
      </c>
      <c r="E34" s="80" t="s">
        <v>127</v>
      </c>
      <c r="F34" s="80" t="s">
        <v>199</v>
      </c>
      <c r="G34" s="80" t="s">
        <v>127</v>
      </c>
      <c r="H34" s="80" t="s">
        <v>127</v>
      </c>
      <c r="I34" s="80" t="s">
        <v>127</v>
      </c>
      <c r="J34" s="80" t="s">
        <v>127</v>
      </c>
      <c r="K34" s="80" t="s">
        <v>127</v>
      </c>
      <c r="L34" s="80" t="s">
        <v>199</v>
      </c>
      <c r="M34" s="80" t="s">
        <v>127</v>
      </c>
      <c r="N34" s="80" t="s">
        <v>127</v>
      </c>
      <c r="O34" s="80" t="s">
        <v>127</v>
      </c>
      <c r="P34" s="80" t="s">
        <v>127</v>
      </c>
      <c r="Q34" s="80" t="s">
        <v>127</v>
      </c>
      <c r="R34" s="80" t="s">
        <v>199</v>
      </c>
      <c r="S34" s="80" t="s">
        <v>127</v>
      </c>
      <c r="T34" s="80" t="s">
        <v>127</v>
      </c>
      <c r="U34" s="80" t="s">
        <v>127</v>
      </c>
      <c r="V34" s="80" t="s">
        <v>127</v>
      </c>
      <c r="W34" s="80" t="s">
        <v>127</v>
      </c>
      <c r="X34" s="80" t="s">
        <v>127</v>
      </c>
      <c r="Y34" s="80" t="s">
        <v>199</v>
      </c>
      <c r="Z34" s="80" t="s">
        <v>127</v>
      </c>
      <c r="AA34" s="80" t="s">
        <v>127</v>
      </c>
      <c r="AB34" s="80" t="s">
        <v>127</v>
      </c>
      <c r="AC34" s="80" t="s">
        <v>127</v>
      </c>
      <c r="AD34" s="80" t="s">
        <v>127</v>
      </c>
      <c r="AE34" s="80" t="s">
        <v>199</v>
      </c>
      <c r="AF34" s="80" t="s">
        <v>127</v>
      </c>
      <c r="AG34" s="80" t="s">
        <v>127</v>
      </c>
      <c r="AH34" s="80" t="s">
        <v>127</v>
      </c>
      <c r="AI34" s="80" t="s">
        <v>127</v>
      </c>
      <c r="AJ34" s="80" t="s">
        <v>127</v>
      </c>
      <c r="AK34" s="80" t="s">
        <v>127</v>
      </c>
      <c r="AL34" s="80" t="s">
        <v>199</v>
      </c>
      <c r="AM34" s="80" t="s">
        <v>127</v>
      </c>
      <c r="AN34" s="80" t="s">
        <v>199</v>
      </c>
      <c r="AO34" s="80" t="s">
        <v>127</v>
      </c>
      <c r="AP34" s="80" t="s">
        <v>127</v>
      </c>
      <c r="AQ34" s="80" t="s">
        <v>127</v>
      </c>
    </row>
    <row r="35" spans="1:43" ht="19.95" customHeight="1" x14ac:dyDescent="0.35">
      <c r="A35" s="81" t="s">
        <v>554</v>
      </c>
      <c r="B35" s="82" t="s">
        <v>166</v>
      </c>
      <c r="C35" s="82" t="s">
        <v>166</v>
      </c>
      <c r="D35" s="82" t="s">
        <v>166</v>
      </c>
      <c r="E35" s="82" t="s">
        <v>166</v>
      </c>
      <c r="F35" s="82" t="s">
        <v>179</v>
      </c>
      <c r="G35" s="82" t="s">
        <v>166</v>
      </c>
      <c r="H35" s="82" t="s">
        <v>166</v>
      </c>
      <c r="I35" s="82" t="s">
        <v>166</v>
      </c>
      <c r="J35" s="82" t="s">
        <v>166</v>
      </c>
      <c r="K35" s="82" t="s">
        <v>166</v>
      </c>
      <c r="L35" s="82" t="s">
        <v>179</v>
      </c>
      <c r="M35" s="82" t="s">
        <v>166</v>
      </c>
      <c r="N35" s="82" t="s">
        <v>166</v>
      </c>
      <c r="O35" s="82" t="s">
        <v>166</v>
      </c>
      <c r="P35" s="82" t="s">
        <v>166</v>
      </c>
      <c r="Q35" s="82" t="s">
        <v>166</v>
      </c>
      <c r="R35" s="82" t="s">
        <v>179</v>
      </c>
      <c r="S35" s="82" t="s">
        <v>166</v>
      </c>
      <c r="T35" s="82" t="s">
        <v>166</v>
      </c>
      <c r="U35" s="82" t="s">
        <v>166</v>
      </c>
      <c r="V35" s="82" t="s">
        <v>166</v>
      </c>
      <c r="W35" s="82" t="s">
        <v>166</v>
      </c>
      <c r="X35" s="82" t="s">
        <v>166</v>
      </c>
      <c r="Y35" s="82" t="s">
        <v>159</v>
      </c>
      <c r="Z35" s="82" t="s">
        <v>166</v>
      </c>
      <c r="AA35" s="82" t="s">
        <v>166</v>
      </c>
      <c r="AB35" s="82" t="s">
        <v>166</v>
      </c>
      <c r="AC35" s="82" t="s">
        <v>166</v>
      </c>
      <c r="AD35" s="82" t="s">
        <v>166</v>
      </c>
      <c r="AE35" s="82" t="s">
        <v>166</v>
      </c>
      <c r="AF35" s="82" t="s">
        <v>166</v>
      </c>
      <c r="AG35" s="82" t="s">
        <v>166</v>
      </c>
      <c r="AH35" s="82" t="s">
        <v>166</v>
      </c>
      <c r="AI35" s="82" t="s">
        <v>166</v>
      </c>
      <c r="AJ35" s="82" t="s">
        <v>166</v>
      </c>
      <c r="AK35" s="82" t="s">
        <v>166</v>
      </c>
      <c r="AL35" s="82" t="s">
        <v>179</v>
      </c>
      <c r="AM35" s="82" t="s">
        <v>166</v>
      </c>
      <c r="AN35" s="82" t="s">
        <v>166</v>
      </c>
      <c r="AO35" s="82" t="s">
        <v>166</v>
      </c>
      <c r="AP35" s="82" t="s">
        <v>166</v>
      </c>
      <c r="AQ35" s="82" t="s">
        <v>166</v>
      </c>
    </row>
    <row r="36" spans="1:43" x14ac:dyDescent="0.3">
      <c r="B36" s="3">
        <f>((B9)+(B11)+(B13)+(B15)+(B17)+(B19)+(B21)+(B23)+(B25)+(B27)+(B29)+(B31)+(B33)+(B35))</f>
        <v>1</v>
      </c>
    </row>
  </sheetData>
  <sheetProtection algorithmName="SHA-512" hashValue="Q5DEN0qi5u0CqBWjOeBQs8aI5mB7EHAXvVJWZkU3iHPPz3Sw/kQPo28YwwL9K9Rw/F/JIQgI8KYG3sqtP6LExA==" saltValue="3SrH+qJx2KWDdoz8vTIiGw==" spinCount="100000" sheet="1" objects="1" scenarios="1"/>
  <mergeCells count="10">
    <mergeCell ref="AI4:AM4"/>
    <mergeCell ref="AN4:AQ4"/>
    <mergeCell ref="B2:F2"/>
    <mergeCell ref="A3:E3"/>
    <mergeCell ref="C4:D4"/>
    <mergeCell ref="E4:J4"/>
    <mergeCell ref="K4:M4"/>
    <mergeCell ref="N4:R4"/>
    <mergeCell ref="S4:AD4"/>
    <mergeCell ref="AE4:AH4"/>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1:AQ16"/>
  <sheetViews>
    <sheetView showGridLines="0" workbookViewId="0"/>
  </sheetViews>
  <sheetFormatPr defaultRowHeight="14.4" x14ac:dyDescent="0.3"/>
  <cols>
    <col min="1" max="1" width="49" customWidth="1"/>
    <col min="2" max="43" width="20.77734375" customWidth="1"/>
  </cols>
  <sheetData>
    <row r="1" spans="1:43" ht="21" x14ac:dyDescent="0.4">
      <c r="A1" s="24" t="str">
        <f>HYPERLINK("#Contents!A1","Return to Contents")</f>
        <v>Return to Contents</v>
      </c>
    </row>
    <row r="2" spans="1:43" ht="64.8" customHeight="1" x14ac:dyDescent="0.4">
      <c r="B2" s="155" t="s">
        <v>1478</v>
      </c>
      <c r="C2" s="155"/>
      <c r="D2" s="155"/>
      <c r="E2" s="155"/>
      <c r="F2" s="155"/>
      <c r="G2" s="69"/>
      <c r="H2" s="69"/>
      <c r="I2" s="69"/>
      <c r="J2" s="69"/>
      <c r="K2" s="69"/>
      <c r="L2" s="69"/>
      <c r="M2" s="69"/>
      <c r="N2" s="69"/>
      <c r="O2" s="69"/>
      <c r="P2" s="70"/>
      <c r="Q2" s="70"/>
    </row>
    <row r="3" spans="1:43" ht="55.2" customHeight="1" x14ac:dyDescent="0.4">
      <c r="A3" s="159" t="s">
        <v>1484</v>
      </c>
      <c r="B3" s="159"/>
      <c r="C3" s="159"/>
      <c r="D3" s="159"/>
      <c r="E3" s="71"/>
      <c r="F3" s="71"/>
      <c r="G3" s="71"/>
      <c r="H3" s="71"/>
      <c r="I3" s="71"/>
      <c r="J3" s="71"/>
      <c r="K3" s="71"/>
      <c r="L3" s="71"/>
      <c r="M3" s="71"/>
      <c r="N3" s="71"/>
      <c r="O3" s="71"/>
      <c r="P3" s="71"/>
      <c r="Q3" s="71"/>
      <c r="R3" s="71"/>
      <c r="S3" s="71"/>
      <c r="T3" s="71"/>
      <c r="U3" s="71"/>
      <c r="V3" s="71"/>
      <c r="W3" s="71"/>
      <c r="X3" s="71"/>
      <c r="Y3" s="71"/>
      <c r="Z3" s="71"/>
      <c r="AA3" s="71"/>
      <c r="AB3" s="71"/>
      <c r="AC3" s="71"/>
      <c r="AD3" s="71"/>
      <c r="AE3" s="72"/>
      <c r="AF3" s="72"/>
      <c r="AG3" s="72"/>
      <c r="AI3" s="71"/>
      <c r="AJ3" s="71"/>
      <c r="AK3" s="71"/>
      <c r="AL3" s="71"/>
    </row>
    <row r="4" spans="1:43" ht="18" customHeight="1" x14ac:dyDescent="0.3">
      <c r="A4" s="73"/>
      <c r="B4" s="73"/>
      <c r="C4" s="152" t="s">
        <v>555</v>
      </c>
      <c r="D4" s="154"/>
      <c r="E4" s="152" t="s">
        <v>1463</v>
      </c>
      <c r="F4" s="153"/>
      <c r="G4" s="153"/>
      <c r="H4" s="153"/>
      <c r="I4" s="153"/>
      <c r="J4" s="154"/>
      <c r="K4" s="152" t="s">
        <v>1464</v>
      </c>
      <c r="L4" s="153"/>
      <c r="M4" s="154"/>
      <c r="N4" s="152" t="s">
        <v>1465</v>
      </c>
      <c r="O4" s="153"/>
      <c r="P4" s="153"/>
      <c r="Q4" s="153"/>
      <c r="R4" s="154"/>
      <c r="S4" s="156" t="s">
        <v>1466</v>
      </c>
      <c r="T4" s="157"/>
      <c r="U4" s="157"/>
      <c r="V4" s="157"/>
      <c r="W4" s="157"/>
      <c r="X4" s="157"/>
      <c r="Y4" s="157"/>
      <c r="Z4" s="157"/>
      <c r="AA4" s="157"/>
      <c r="AB4" s="157"/>
      <c r="AC4" s="157"/>
      <c r="AD4" s="158"/>
      <c r="AE4" s="152" t="s">
        <v>1426</v>
      </c>
      <c r="AF4" s="153"/>
      <c r="AG4" s="153"/>
      <c r="AH4" s="154"/>
      <c r="AI4" s="152" t="s">
        <v>1467</v>
      </c>
      <c r="AJ4" s="153"/>
      <c r="AK4" s="153"/>
      <c r="AL4" s="153"/>
      <c r="AM4" s="154"/>
      <c r="AN4" s="152" t="s">
        <v>1468</v>
      </c>
      <c r="AO4" s="153"/>
      <c r="AP4" s="153"/>
      <c r="AQ4" s="154"/>
    </row>
    <row r="5" spans="1:43" ht="87" customHeight="1" x14ac:dyDescent="0.3">
      <c r="A5" s="75" t="s">
        <v>1480</v>
      </c>
      <c r="B5" s="76" t="s">
        <v>1</v>
      </c>
      <c r="C5" s="77" t="s">
        <v>2</v>
      </c>
      <c r="D5" s="77" t="s">
        <v>3</v>
      </c>
      <c r="E5" s="77" t="s">
        <v>1429</v>
      </c>
      <c r="F5" s="77" t="s">
        <v>1430</v>
      </c>
      <c r="G5" s="77" t="s">
        <v>1431</v>
      </c>
      <c r="H5" s="77" t="s">
        <v>1432</v>
      </c>
      <c r="I5" s="77" t="s">
        <v>1433</v>
      </c>
      <c r="J5" s="77" t="s">
        <v>1434</v>
      </c>
      <c r="K5" s="77" t="s">
        <v>1435</v>
      </c>
      <c r="L5" s="77" t="s">
        <v>1436</v>
      </c>
      <c r="M5" s="77" t="s">
        <v>1437</v>
      </c>
      <c r="N5" s="1" t="s">
        <v>1470</v>
      </c>
      <c r="O5" s="1" t="s">
        <v>1471</v>
      </c>
      <c r="P5" s="1" t="s">
        <v>1472</v>
      </c>
      <c r="Q5" s="1" t="s">
        <v>1473</v>
      </c>
      <c r="R5" s="1" t="s">
        <v>1474</v>
      </c>
      <c r="S5" s="77" t="s">
        <v>4</v>
      </c>
      <c r="T5" s="77" t="s">
        <v>5</v>
      </c>
      <c r="U5" s="77" t="s">
        <v>6</v>
      </c>
      <c r="V5" s="77" t="s">
        <v>7</v>
      </c>
      <c r="W5" s="77" t="s">
        <v>1443</v>
      </c>
      <c r="X5" s="77" t="s">
        <v>1444</v>
      </c>
      <c r="Y5" s="77" t="s">
        <v>8</v>
      </c>
      <c r="Z5" s="77" t="s">
        <v>9</v>
      </c>
      <c r="AA5" s="77" t="s">
        <v>10</v>
      </c>
      <c r="AB5" s="77" t="s">
        <v>11</v>
      </c>
      <c r="AC5" s="77" t="s">
        <v>1445</v>
      </c>
      <c r="AD5" s="77" t="s">
        <v>12</v>
      </c>
      <c r="AE5" s="77" t="s">
        <v>1446</v>
      </c>
      <c r="AF5" s="77" t="s">
        <v>1475</v>
      </c>
      <c r="AG5" s="77" t="s">
        <v>1493</v>
      </c>
      <c r="AH5" s="77" t="s">
        <v>1447</v>
      </c>
      <c r="AI5" s="77" t="s">
        <v>1476</v>
      </c>
      <c r="AJ5" s="77" t="s">
        <v>13</v>
      </c>
      <c r="AK5" s="77" t="s">
        <v>14</v>
      </c>
      <c r="AL5" s="77" t="s">
        <v>1477</v>
      </c>
      <c r="AM5" s="77" t="s">
        <v>15</v>
      </c>
      <c r="AN5" s="78" t="s">
        <v>16</v>
      </c>
      <c r="AO5" s="77" t="s">
        <v>1448</v>
      </c>
      <c r="AP5" s="77" t="s">
        <v>1449</v>
      </c>
      <c r="AQ5" s="77" t="s">
        <v>18</v>
      </c>
    </row>
    <row r="6" spans="1:43" ht="19.95" customHeight="1" x14ac:dyDescent="0.35">
      <c r="A6" s="79" t="s">
        <v>19</v>
      </c>
      <c r="B6" s="80" t="s">
        <v>20</v>
      </c>
      <c r="C6" s="80" t="s">
        <v>21</v>
      </c>
      <c r="D6" s="80" t="s">
        <v>22</v>
      </c>
      <c r="E6" s="80" t="s">
        <v>23</v>
      </c>
      <c r="F6" s="80" t="s">
        <v>24</v>
      </c>
      <c r="G6" s="80" t="s">
        <v>25</v>
      </c>
      <c r="H6" s="80" t="s">
        <v>26</v>
      </c>
      <c r="I6" s="80" t="s">
        <v>27</v>
      </c>
      <c r="J6" s="80" t="s">
        <v>28</v>
      </c>
      <c r="K6" s="80" t="s">
        <v>29</v>
      </c>
      <c r="L6" s="80" t="s">
        <v>30</v>
      </c>
      <c r="M6" s="80" t="s">
        <v>31</v>
      </c>
      <c r="N6" s="80" t="s">
        <v>26</v>
      </c>
      <c r="O6" s="80" t="s">
        <v>32</v>
      </c>
      <c r="P6" s="80" t="s">
        <v>33</v>
      </c>
      <c r="Q6" s="80" t="s">
        <v>34</v>
      </c>
      <c r="R6" s="80" t="s">
        <v>35</v>
      </c>
      <c r="S6" s="80" t="s">
        <v>36</v>
      </c>
      <c r="T6" s="80" t="s">
        <v>37</v>
      </c>
      <c r="U6" s="80" t="s">
        <v>38</v>
      </c>
      <c r="V6" s="80" t="s">
        <v>39</v>
      </c>
      <c r="W6" s="80" t="s">
        <v>40</v>
      </c>
      <c r="X6" s="80" t="s">
        <v>41</v>
      </c>
      <c r="Y6" s="80" t="s">
        <v>42</v>
      </c>
      <c r="Z6" s="80" t="s">
        <v>43</v>
      </c>
      <c r="AA6" s="80" t="s">
        <v>44</v>
      </c>
      <c r="AB6" s="80" t="s">
        <v>45</v>
      </c>
      <c r="AC6" s="80" t="s">
        <v>46</v>
      </c>
      <c r="AD6" s="80" t="s">
        <v>47</v>
      </c>
      <c r="AE6" s="80" t="s">
        <v>48</v>
      </c>
      <c r="AF6" s="80" t="s">
        <v>49</v>
      </c>
      <c r="AG6" s="80" t="s">
        <v>50</v>
      </c>
      <c r="AH6" s="80" t="s">
        <v>51</v>
      </c>
      <c r="AI6" s="80" t="s">
        <v>52</v>
      </c>
      <c r="AJ6" s="80" t="s">
        <v>33</v>
      </c>
      <c r="AK6" s="80" t="s">
        <v>53</v>
      </c>
      <c r="AL6" s="80" t="s">
        <v>54</v>
      </c>
      <c r="AM6" s="80" t="s">
        <v>55</v>
      </c>
      <c r="AN6" s="80" t="s">
        <v>56</v>
      </c>
      <c r="AO6" s="80" t="s">
        <v>57</v>
      </c>
      <c r="AP6" s="80" t="s">
        <v>58</v>
      </c>
      <c r="AQ6" s="80" t="s">
        <v>59</v>
      </c>
    </row>
    <row r="7" spans="1:43" ht="19.95" customHeight="1" x14ac:dyDescent="0.35">
      <c r="A7" s="81" t="s">
        <v>60</v>
      </c>
      <c r="B7" s="82" t="s">
        <v>20</v>
      </c>
      <c r="C7" s="82" t="s">
        <v>556</v>
      </c>
      <c r="D7" s="82" t="s">
        <v>557</v>
      </c>
      <c r="E7" s="82" t="s">
        <v>558</v>
      </c>
      <c r="F7" s="82" t="s">
        <v>64</v>
      </c>
      <c r="G7" s="82" t="s">
        <v>559</v>
      </c>
      <c r="H7" s="82" t="s">
        <v>560</v>
      </c>
      <c r="I7" s="82" t="s">
        <v>561</v>
      </c>
      <c r="J7" s="82" t="s">
        <v>562</v>
      </c>
      <c r="K7" s="82" t="s">
        <v>563</v>
      </c>
      <c r="L7" s="82" t="s">
        <v>564</v>
      </c>
      <c r="M7" s="82" t="s">
        <v>565</v>
      </c>
      <c r="N7" s="82" t="s">
        <v>72</v>
      </c>
      <c r="O7" s="82" t="s">
        <v>566</v>
      </c>
      <c r="P7" s="82" t="s">
        <v>567</v>
      </c>
      <c r="Q7" s="82" t="s">
        <v>568</v>
      </c>
      <c r="R7" s="82" t="s">
        <v>569</v>
      </c>
      <c r="S7" s="82" t="s">
        <v>77</v>
      </c>
      <c r="T7" s="82" t="s">
        <v>78</v>
      </c>
      <c r="U7" s="82" t="s">
        <v>570</v>
      </c>
      <c r="V7" s="82" t="s">
        <v>80</v>
      </c>
      <c r="W7" s="82" t="s">
        <v>81</v>
      </c>
      <c r="X7" s="82" t="s">
        <v>571</v>
      </c>
      <c r="Y7" s="82" t="s">
        <v>251</v>
      </c>
      <c r="Z7" s="82" t="s">
        <v>572</v>
      </c>
      <c r="AA7" s="82" t="s">
        <v>573</v>
      </c>
      <c r="AB7" s="82" t="s">
        <v>574</v>
      </c>
      <c r="AC7" s="82" t="s">
        <v>58</v>
      </c>
      <c r="AD7" s="82" t="s">
        <v>88</v>
      </c>
      <c r="AE7" s="82" t="s">
        <v>575</v>
      </c>
      <c r="AF7" s="82" t="s">
        <v>90</v>
      </c>
      <c r="AG7" s="82" t="s">
        <v>576</v>
      </c>
      <c r="AH7" s="82" t="s">
        <v>577</v>
      </c>
      <c r="AI7" s="82" t="s">
        <v>578</v>
      </c>
      <c r="AJ7" s="82" t="s">
        <v>579</v>
      </c>
      <c r="AK7" s="82" t="s">
        <v>580</v>
      </c>
      <c r="AL7" s="82" t="s">
        <v>581</v>
      </c>
      <c r="AM7" s="82" t="s">
        <v>582</v>
      </c>
      <c r="AN7" s="82" t="s">
        <v>583</v>
      </c>
      <c r="AO7" s="82" t="s">
        <v>429</v>
      </c>
      <c r="AP7" s="82" t="s">
        <v>584</v>
      </c>
      <c r="AQ7" s="82" t="s">
        <v>583</v>
      </c>
    </row>
    <row r="8" spans="1:43" ht="19.95" customHeight="1" x14ac:dyDescent="0.35">
      <c r="A8" s="79" t="s">
        <v>585</v>
      </c>
      <c r="B8" s="80" t="s">
        <v>586</v>
      </c>
      <c r="C8" s="80" t="s">
        <v>587</v>
      </c>
      <c r="D8" s="80" t="s">
        <v>588</v>
      </c>
      <c r="E8" s="80" t="s">
        <v>250</v>
      </c>
      <c r="F8" s="80" t="s">
        <v>589</v>
      </c>
      <c r="G8" s="80" t="s">
        <v>590</v>
      </c>
      <c r="H8" s="80" t="s">
        <v>591</v>
      </c>
      <c r="I8" s="80" t="s">
        <v>592</v>
      </c>
      <c r="J8" s="80" t="s">
        <v>593</v>
      </c>
      <c r="K8" s="80" t="s">
        <v>594</v>
      </c>
      <c r="L8" s="80" t="s">
        <v>595</v>
      </c>
      <c r="M8" s="80" t="s">
        <v>596</v>
      </c>
      <c r="N8" s="80" t="s">
        <v>597</v>
      </c>
      <c r="O8" s="80" t="s">
        <v>598</v>
      </c>
      <c r="P8" s="80" t="s">
        <v>599</v>
      </c>
      <c r="Q8" s="80" t="s">
        <v>600</v>
      </c>
      <c r="R8" s="80" t="s">
        <v>601</v>
      </c>
      <c r="S8" s="80" t="s">
        <v>531</v>
      </c>
      <c r="T8" s="80" t="s">
        <v>426</v>
      </c>
      <c r="U8" s="80" t="s">
        <v>602</v>
      </c>
      <c r="V8" s="80" t="s">
        <v>120</v>
      </c>
      <c r="W8" s="80" t="s">
        <v>603</v>
      </c>
      <c r="X8" s="80" t="s">
        <v>372</v>
      </c>
      <c r="Y8" s="80" t="s">
        <v>132</v>
      </c>
      <c r="Z8" s="80" t="s">
        <v>201</v>
      </c>
      <c r="AA8" s="80" t="s">
        <v>604</v>
      </c>
      <c r="AB8" s="80" t="s">
        <v>605</v>
      </c>
      <c r="AC8" s="80" t="s">
        <v>469</v>
      </c>
      <c r="AD8" s="80" t="s">
        <v>606</v>
      </c>
      <c r="AE8" s="80" t="s">
        <v>607</v>
      </c>
      <c r="AF8" s="80" t="s">
        <v>373</v>
      </c>
      <c r="AG8" s="80" t="s">
        <v>608</v>
      </c>
      <c r="AH8" s="80" t="s">
        <v>609</v>
      </c>
      <c r="AI8" s="80" t="s">
        <v>610</v>
      </c>
      <c r="AJ8" s="80" t="s">
        <v>611</v>
      </c>
      <c r="AK8" s="80" t="s">
        <v>100</v>
      </c>
      <c r="AL8" s="80" t="s">
        <v>612</v>
      </c>
      <c r="AM8" s="80" t="s">
        <v>613</v>
      </c>
      <c r="AN8" s="80" t="s">
        <v>614</v>
      </c>
      <c r="AO8" s="80" t="s">
        <v>251</v>
      </c>
      <c r="AP8" s="80" t="s">
        <v>615</v>
      </c>
      <c r="AQ8" s="80" t="s">
        <v>616</v>
      </c>
    </row>
    <row r="9" spans="1:43" ht="19.95" customHeight="1" x14ac:dyDescent="0.35">
      <c r="A9" s="81" t="s">
        <v>617</v>
      </c>
      <c r="B9" s="85" t="s">
        <v>618</v>
      </c>
      <c r="C9" s="85">
        <v>0.35</v>
      </c>
      <c r="D9" s="85">
        <v>0.47</v>
      </c>
      <c r="E9" s="85">
        <v>0.34</v>
      </c>
      <c r="F9" s="85" t="s">
        <v>147</v>
      </c>
      <c r="G9" s="85">
        <v>0.26</v>
      </c>
      <c r="H9" s="85">
        <v>0.4</v>
      </c>
      <c r="I9" s="85">
        <v>0.56999999999999995</v>
      </c>
      <c r="J9" s="85">
        <v>0.45</v>
      </c>
      <c r="K9" s="85">
        <v>0.33</v>
      </c>
      <c r="L9" s="85">
        <v>0.49</v>
      </c>
      <c r="M9" s="85">
        <v>0.45</v>
      </c>
      <c r="N9" s="85" t="s">
        <v>623</v>
      </c>
      <c r="O9" s="85" t="s">
        <v>624</v>
      </c>
      <c r="P9" s="85" t="s">
        <v>625</v>
      </c>
      <c r="Q9" s="85" t="s">
        <v>626</v>
      </c>
      <c r="R9" s="85" t="s">
        <v>627</v>
      </c>
      <c r="S9" s="85">
        <v>0.1</v>
      </c>
      <c r="T9" s="85" t="s">
        <v>628</v>
      </c>
      <c r="U9" s="85">
        <v>0.88</v>
      </c>
      <c r="V9" s="85" t="s">
        <v>506</v>
      </c>
      <c r="W9" s="85" t="s">
        <v>629</v>
      </c>
      <c r="X9" s="85" t="s">
        <v>630</v>
      </c>
      <c r="Y9" s="85" t="s">
        <v>293</v>
      </c>
      <c r="Z9" s="85">
        <v>0.04</v>
      </c>
      <c r="AA9" s="85" t="s">
        <v>304</v>
      </c>
      <c r="AB9" s="85">
        <v>0.89</v>
      </c>
      <c r="AC9" s="85" t="s">
        <v>631</v>
      </c>
      <c r="AD9" s="85">
        <v>0.69</v>
      </c>
      <c r="AE9" s="85">
        <v>0.13</v>
      </c>
      <c r="AF9" s="85" t="s">
        <v>632</v>
      </c>
      <c r="AG9" s="85">
        <v>0.44</v>
      </c>
      <c r="AH9" s="85">
        <v>0.82</v>
      </c>
      <c r="AI9" s="85" t="s">
        <v>221</v>
      </c>
      <c r="AJ9" s="85" t="s">
        <v>633</v>
      </c>
      <c r="AK9" s="85" t="s">
        <v>634</v>
      </c>
      <c r="AL9" s="85" t="s">
        <v>635</v>
      </c>
      <c r="AM9" s="85" t="s">
        <v>636</v>
      </c>
      <c r="AN9" s="85">
        <v>0.15</v>
      </c>
      <c r="AO9" s="85">
        <v>0.35</v>
      </c>
      <c r="AP9" s="85">
        <v>0.37</v>
      </c>
      <c r="AQ9" s="85">
        <v>0.68</v>
      </c>
    </row>
    <row r="10" spans="1:43" ht="19.95" customHeight="1" x14ac:dyDescent="0.35">
      <c r="A10" s="79" t="s">
        <v>637</v>
      </c>
      <c r="B10" s="80" t="s">
        <v>638</v>
      </c>
      <c r="C10" s="80" t="s">
        <v>639</v>
      </c>
      <c r="D10" s="80" t="s">
        <v>640</v>
      </c>
      <c r="E10" s="80" t="s">
        <v>641</v>
      </c>
      <c r="F10" s="80" t="s">
        <v>642</v>
      </c>
      <c r="G10" s="80" t="s">
        <v>643</v>
      </c>
      <c r="H10" s="80" t="s">
        <v>181</v>
      </c>
      <c r="I10" s="80" t="s">
        <v>644</v>
      </c>
      <c r="J10" s="80" t="s">
        <v>645</v>
      </c>
      <c r="K10" s="80" t="s">
        <v>646</v>
      </c>
      <c r="L10" s="80" t="s">
        <v>647</v>
      </c>
      <c r="M10" s="80" t="s">
        <v>648</v>
      </c>
      <c r="N10" s="80" t="s">
        <v>649</v>
      </c>
      <c r="O10" s="80" t="s">
        <v>650</v>
      </c>
      <c r="P10" s="80" t="s">
        <v>279</v>
      </c>
      <c r="Q10" s="80" t="s">
        <v>651</v>
      </c>
      <c r="R10" s="80" t="s">
        <v>599</v>
      </c>
      <c r="S10" s="80" t="s">
        <v>652</v>
      </c>
      <c r="T10" s="80" t="s">
        <v>381</v>
      </c>
      <c r="U10" s="80" t="s">
        <v>653</v>
      </c>
      <c r="V10" s="80" t="s">
        <v>654</v>
      </c>
      <c r="W10" s="80" t="s">
        <v>372</v>
      </c>
      <c r="X10" s="80" t="s">
        <v>503</v>
      </c>
      <c r="Y10" s="80" t="s">
        <v>504</v>
      </c>
      <c r="Z10" s="80" t="s">
        <v>655</v>
      </c>
      <c r="AA10" s="80" t="s">
        <v>656</v>
      </c>
      <c r="AB10" s="80" t="s">
        <v>135</v>
      </c>
      <c r="AC10" s="80" t="s">
        <v>267</v>
      </c>
      <c r="AD10" s="80" t="s">
        <v>105</v>
      </c>
      <c r="AE10" s="80" t="s">
        <v>657</v>
      </c>
      <c r="AF10" s="80" t="s">
        <v>658</v>
      </c>
      <c r="AG10" s="80" t="s">
        <v>542</v>
      </c>
      <c r="AH10" s="80" t="s">
        <v>659</v>
      </c>
      <c r="AI10" s="80" t="s">
        <v>660</v>
      </c>
      <c r="AJ10" s="80" t="s">
        <v>661</v>
      </c>
      <c r="AK10" s="80" t="s">
        <v>662</v>
      </c>
      <c r="AL10" s="80" t="s">
        <v>663</v>
      </c>
      <c r="AM10" s="80" t="s">
        <v>664</v>
      </c>
      <c r="AN10" s="80" t="s">
        <v>665</v>
      </c>
      <c r="AO10" s="80" t="s">
        <v>666</v>
      </c>
      <c r="AP10" s="80" t="s">
        <v>551</v>
      </c>
      <c r="AQ10" s="80" t="s">
        <v>667</v>
      </c>
    </row>
    <row r="11" spans="1:43" ht="19.95" customHeight="1" x14ac:dyDescent="0.35">
      <c r="A11" s="81" t="s">
        <v>668</v>
      </c>
      <c r="B11" s="85">
        <v>0.37</v>
      </c>
      <c r="C11" s="85">
        <v>0.36</v>
      </c>
      <c r="D11" s="85">
        <v>0.39</v>
      </c>
      <c r="E11" s="85">
        <v>0.42</v>
      </c>
      <c r="F11" s="85" t="s">
        <v>618</v>
      </c>
      <c r="G11" s="85">
        <v>0.35</v>
      </c>
      <c r="H11" s="85">
        <v>0.4</v>
      </c>
      <c r="I11" s="85">
        <v>0.3</v>
      </c>
      <c r="J11" s="85">
        <v>0.39</v>
      </c>
      <c r="K11" s="85">
        <v>0.44</v>
      </c>
      <c r="L11" s="85" t="s">
        <v>672</v>
      </c>
      <c r="M11" s="85">
        <v>0.36</v>
      </c>
      <c r="N11" s="85" t="s">
        <v>239</v>
      </c>
      <c r="O11" s="85" t="s">
        <v>673</v>
      </c>
      <c r="P11" s="85" t="s">
        <v>674</v>
      </c>
      <c r="Q11" s="85" t="s">
        <v>675</v>
      </c>
      <c r="R11" s="85" t="s">
        <v>676</v>
      </c>
      <c r="S11" s="85">
        <v>0.61</v>
      </c>
      <c r="T11" s="85" t="s">
        <v>677</v>
      </c>
      <c r="U11" s="85">
        <v>0.09</v>
      </c>
      <c r="V11" s="85" t="s">
        <v>621</v>
      </c>
      <c r="W11" s="85" t="s">
        <v>678</v>
      </c>
      <c r="X11" s="85" t="s">
        <v>163</v>
      </c>
      <c r="Y11" s="85" t="s">
        <v>679</v>
      </c>
      <c r="Z11" s="85">
        <v>0.72</v>
      </c>
      <c r="AA11" s="85">
        <v>0.56000000000000005</v>
      </c>
      <c r="AB11" s="85">
        <v>0.02</v>
      </c>
      <c r="AC11" s="85" t="s">
        <v>354</v>
      </c>
      <c r="AD11" s="85">
        <v>0.21</v>
      </c>
      <c r="AE11" s="85">
        <v>0.56999999999999995</v>
      </c>
      <c r="AF11" s="85">
        <v>0.55000000000000004</v>
      </c>
      <c r="AG11" s="85">
        <v>0.28999999999999998</v>
      </c>
      <c r="AH11" s="85">
        <v>0.11</v>
      </c>
      <c r="AI11" s="85" t="s">
        <v>682</v>
      </c>
      <c r="AJ11" s="85" t="s">
        <v>683</v>
      </c>
      <c r="AK11" s="85" t="s">
        <v>684</v>
      </c>
      <c r="AL11" s="85" t="s">
        <v>685</v>
      </c>
      <c r="AM11" s="85" t="s">
        <v>526</v>
      </c>
      <c r="AN11" s="85">
        <v>0.55000000000000004</v>
      </c>
      <c r="AO11" s="85">
        <v>0.35</v>
      </c>
      <c r="AP11" s="85">
        <v>0.35</v>
      </c>
      <c r="AQ11" s="85">
        <v>0.21</v>
      </c>
    </row>
    <row r="12" spans="1:43" ht="19.95" customHeight="1" x14ac:dyDescent="0.35">
      <c r="A12" s="79" t="s">
        <v>721</v>
      </c>
      <c r="B12" s="80" t="s">
        <v>722</v>
      </c>
      <c r="C12" s="80" t="s">
        <v>723</v>
      </c>
      <c r="D12" s="80" t="s">
        <v>701</v>
      </c>
      <c r="E12" s="80" t="s">
        <v>543</v>
      </c>
      <c r="F12" s="80" t="s">
        <v>100</v>
      </c>
      <c r="G12" s="80" t="s">
        <v>724</v>
      </c>
      <c r="H12" s="80" t="s">
        <v>725</v>
      </c>
      <c r="I12" s="80" t="s">
        <v>700</v>
      </c>
      <c r="J12" s="80" t="s">
        <v>378</v>
      </c>
      <c r="K12" s="80" t="s">
        <v>726</v>
      </c>
      <c r="L12" s="80" t="s">
        <v>727</v>
      </c>
      <c r="M12" s="80" t="s">
        <v>728</v>
      </c>
      <c r="N12" s="80" t="s">
        <v>729</v>
      </c>
      <c r="O12" s="80" t="s">
        <v>370</v>
      </c>
      <c r="P12" s="80" t="s">
        <v>730</v>
      </c>
      <c r="Q12" s="80" t="s">
        <v>731</v>
      </c>
      <c r="R12" s="80" t="s">
        <v>732</v>
      </c>
      <c r="S12" s="80" t="s">
        <v>733</v>
      </c>
      <c r="T12" s="80" t="s">
        <v>127</v>
      </c>
      <c r="U12" s="80" t="s">
        <v>120</v>
      </c>
      <c r="V12" s="80" t="s">
        <v>734</v>
      </c>
      <c r="W12" s="80" t="s">
        <v>735</v>
      </c>
      <c r="X12" s="80" t="s">
        <v>314</v>
      </c>
      <c r="Y12" s="80" t="s">
        <v>736</v>
      </c>
      <c r="Z12" s="80" t="s">
        <v>737</v>
      </c>
      <c r="AA12" s="80" t="s">
        <v>318</v>
      </c>
      <c r="AB12" s="80" t="s">
        <v>127</v>
      </c>
      <c r="AC12" s="80" t="s">
        <v>127</v>
      </c>
      <c r="AD12" s="80" t="s">
        <v>199</v>
      </c>
      <c r="AE12" s="80" t="s">
        <v>738</v>
      </c>
      <c r="AF12" s="80" t="s">
        <v>50</v>
      </c>
      <c r="AG12" s="80" t="s">
        <v>534</v>
      </c>
      <c r="AH12" s="80" t="s">
        <v>326</v>
      </c>
      <c r="AI12" s="80" t="s">
        <v>739</v>
      </c>
      <c r="AJ12" s="80" t="s">
        <v>118</v>
      </c>
      <c r="AK12" s="80" t="s">
        <v>421</v>
      </c>
      <c r="AL12" s="80" t="s">
        <v>740</v>
      </c>
      <c r="AM12" s="80" t="s">
        <v>201</v>
      </c>
      <c r="AN12" s="80" t="s">
        <v>741</v>
      </c>
      <c r="AO12" s="80" t="s">
        <v>538</v>
      </c>
      <c r="AP12" s="80" t="s">
        <v>489</v>
      </c>
      <c r="AQ12" s="80" t="s">
        <v>742</v>
      </c>
    </row>
    <row r="13" spans="1:43" ht="19.95" customHeight="1" x14ac:dyDescent="0.35">
      <c r="A13" s="81" t="s">
        <v>743</v>
      </c>
      <c r="B13" s="85">
        <v>0.11</v>
      </c>
      <c r="C13" s="85">
        <v>0.14000000000000001</v>
      </c>
      <c r="D13" s="85">
        <v>0.08</v>
      </c>
      <c r="E13" s="85" t="s">
        <v>164</v>
      </c>
      <c r="F13" s="85">
        <v>0.1</v>
      </c>
      <c r="G13" s="85">
        <v>0.23</v>
      </c>
      <c r="H13" s="85">
        <v>0.12</v>
      </c>
      <c r="I13" s="85">
        <v>0.05</v>
      </c>
      <c r="J13" s="85">
        <v>0.06</v>
      </c>
      <c r="K13" s="85">
        <v>0.14000000000000001</v>
      </c>
      <c r="L13" s="85">
        <v>0.14000000000000001</v>
      </c>
      <c r="M13" s="85">
        <v>0.04</v>
      </c>
      <c r="N13" s="85" t="s">
        <v>442</v>
      </c>
      <c r="O13" s="85" t="s">
        <v>745</v>
      </c>
      <c r="P13" s="85" t="s">
        <v>746</v>
      </c>
      <c r="Q13" s="85" t="s">
        <v>227</v>
      </c>
      <c r="R13" s="85" t="s">
        <v>282</v>
      </c>
      <c r="S13" s="85">
        <v>0.17</v>
      </c>
      <c r="T13" s="85" t="s">
        <v>166</v>
      </c>
      <c r="U13" s="85">
        <v>0.01</v>
      </c>
      <c r="V13" s="85" t="s">
        <v>748</v>
      </c>
      <c r="W13" s="85" t="s">
        <v>440</v>
      </c>
      <c r="X13" s="85" t="s">
        <v>749</v>
      </c>
      <c r="Y13" s="85" t="s">
        <v>750</v>
      </c>
      <c r="Z13" s="85">
        <v>0.12</v>
      </c>
      <c r="AA13" s="85">
        <v>0.15</v>
      </c>
      <c r="AB13" s="85" t="s">
        <v>166</v>
      </c>
      <c r="AC13" s="85" t="s">
        <v>166</v>
      </c>
      <c r="AD13" s="85">
        <v>0</v>
      </c>
      <c r="AE13" s="85">
        <v>0.16</v>
      </c>
      <c r="AF13" s="85">
        <v>0.22</v>
      </c>
      <c r="AG13" s="85">
        <v>0.08</v>
      </c>
      <c r="AH13" s="85">
        <v>0.01</v>
      </c>
      <c r="AI13" s="85" t="s">
        <v>224</v>
      </c>
      <c r="AJ13" s="85" t="s">
        <v>399</v>
      </c>
      <c r="AK13" s="85" t="s">
        <v>395</v>
      </c>
      <c r="AL13" s="85" t="s">
        <v>484</v>
      </c>
      <c r="AM13" s="85" t="s">
        <v>300</v>
      </c>
      <c r="AN13" s="85">
        <v>0.15</v>
      </c>
      <c r="AO13" s="85">
        <v>0.18</v>
      </c>
      <c r="AP13" s="85">
        <v>0.28000000000000003</v>
      </c>
      <c r="AQ13" s="85">
        <v>0.05</v>
      </c>
    </row>
    <row r="14" spans="1:43" ht="19.95" customHeight="1" x14ac:dyDescent="0.35">
      <c r="A14" s="79" t="s">
        <v>688</v>
      </c>
      <c r="B14" s="80" t="s">
        <v>689</v>
      </c>
      <c r="C14" s="80" t="s">
        <v>23</v>
      </c>
      <c r="D14" s="80" t="s">
        <v>690</v>
      </c>
      <c r="E14" s="80" t="s">
        <v>691</v>
      </c>
      <c r="F14" s="80" t="s">
        <v>58</v>
      </c>
      <c r="G14" s="80" t="s">
        <v>692</v>
      </c>
      <c r="H14" s="80" t="s">
        <v>693</v>
      </c>
      <c r="I14" s="80" t="s">
        <v>531</v>
      </c>
      <c r="J14" s="80" t="s">
        <v>42</v>
      </c>
      <c r="K14" s="80" t="s">
        <v>252</v>
      </c>
      <c r="L14" s="80" t="s">
        <v>248</v>
      </c>
      <c r="M14" s="80" t="s">
        <v>694</v>
      </c>
      <c r="N14" s="80" t="s">
        <v>695</v>
      </c>
      <c r="O14" s="80" t="s">
        <v>696</v>
      </c>
      <c r="P14" s="80" t="s">
        <v>697</v>
      </c>
      <c r="Q14" s="80" t="s">
        <v>698</v>
      </c>
      <c r="R14" s="80" t="s">
        <v>699</v>
      </c>
      <c r="S14" s="80" t="s">
        <v>428</v>
      </c>
      <c r="T14" s="80" t="s">
        <v>423</v>
      </c>
      <c r="U14" s="80" t="s">
        <v>278</v>
      </c>
      <c r="V14" s="80" t="s">
        <v>464</v>
      </c>
      <c r="W14" s="80" t="s">
        <v>380</v>
      </c>
      <c r="X14" s="80" t="s">
        <v>120</v>
      </c>
      <c r="Y14" s="80" t="s">
        <v>500</v>
      </c>
      <c r="Z14" s="80" t="s">
        <v>700</v>
      </c>
      <c r="AA14" s="80" t="s">
        <v>701</v>
      </c>
      <c r="AB14" s="80" t="s">
        <v>702</v>
      </c>
      <c r="AC14" s="80" t="s">
        <v>268</v>
      </c>
      <c r="AD14" s="80" t="s">
        <v>536</v>
      </c>
      <c r="AE14" s="80" t="s">
        <v>703</v>
      </c>
      <c r="AF14" s="80" t="s">
        <v>375</v>
      </c>
      <c r="AG14" s="80" t="s">
        <v>704</v>
      </c>
      <c r="AH14" s="80" t="s">
        <v>705</v>
      </c>
      <c r="AI14" s="80" t="s">
        <v>319</v>
      </c>
      <c r="AJ14" s="80" t="s">
        <v>706</v>
      </c>
      <c r="AK14" s="80" t="s">
        <v>707</v>
      </c>
      <c r="AL14" s="80" t="s">
        <v>708</v>
      </c>
      <c r="AM14" s="80" t="s">
        <v>248</v>
      </c>
      <c r="AN14" s="80" t="s">
        <v>709</v>
      </c>
      <c r="AO14" s="80" t="s">
        <v>329</v>
      </c>
      <c r="AP14" s="80" t="s">
        <v>127</v>
      </c>
      <c r="AQ14" s="80" t="s">
        <v>710</v>
      </c>
    </row>
    <row r="15" spans="1:43" ht="19.95" customHeight="1" x14ac:dyDescent="0.35">
      <c r="A15" s="81" t="s">
        <v>711</v>
      </c>
      <c r="B15" s="85" t="s">
        <v>632</v>
      </c>
      <c r="C15" s="85" t="s">
        <v>712</v>
      </c>
      <c r="D15" s="85">
        <v>0.06</v>
      </c>
      <c r="E15" s="85">
        <v>0.17</v>
      </c>
      <c r="F15" s="85">
        <v>0.09</v>
      </c>
      <c r="G15" s="85">
        <v>0.16</v>
      </c>
      <c r="H15" s="85">
        <v>0.08</v>
      </c>
      <c r="I15" s="85">
        <v>0.08</v>
      </c>
      <c r="J15" s="85">
        <v>0.1</v>
      </c>
      <c r="K15" s="85">
        <v>0.09</v>
      </c>
      <c r="L15" s="85">
        <v>7.0000000000000007E-2</v>
      </c>
      <c r="M15" s="85">
        <v>0.15</v>
      </c>
      <c r="N15" s="85" t="s">
        <v>157</v>
      </c>
      <c r="O15" s="85" t="s">
        <v>310</v>
      </c>
      <c r="P15" s="85" t="s">
        <v>442</v>
      </c>
      <c r="Q15" s="85" t="s">
        <v>352</v>
      </c>
      <c r="R15" s="85" t="s">
        <v>714</v>
      </c>
      <c r="S15" s="85">
        <v>0.12</v>
      </c>
      <c r="T15" s="85" t="s">
        <v>715</v>
      </c>
      <c r="U15" s="85">
        <v>0.02</v>
      </c>
      <c r="V15" s="85" t="s">
        <v>161</v>
      </c>
      <c r="W15" s="85" t="s">
        <v>716</v>
      </c>
      <c r="X15" s="85" t="s">
        <v>529</v>
      </c>
      <c r="Y15" s="85" t="s">
        <v>350</v>
      </c>
      <c r="Z15" s="85">
        <v>0.12</v>
      </c>
      <c r="AA15" s="85">
        <v>0.15</v>
      </c>
      <c r="AB15" s="85">
        <v>0.09</v>
      </c>
      <c r="AC15" s="85" t="s">
        <v>300</v>
      </c>
      <c r="AD15" s="85">
        <v>0.1</v>
      </c>
      <c r="AE15" s="85" t="s">
        <v>304</v>
      </c>
      <c r="AF15" s="85">
        <v>0.12</v>
      </c>
      <c r="AG15" s="85">
        <v>0.19</v>
      </c>
      <c r="AH15" s="85">
        <v>0.06</v>
      </c>
      <c r="AI15" s="85" t="s">
        <v>718</v>
      </c>
      <c r="AJ15" s="85" t="s">
        <v>719</v>
      </c>
      <c r="AK15" s="85" t="s">
        <v>398</v>
      </c>
      <c r="AL15" s="85" t="s">
        <v>241</v>
      </c>
      <c r="AM15" s="85" t="s">
        <v>720</v>
      </c>
      <c r="AN15" s="85">
        <v>0.15</v>
      </c>
      <c r="AO15" s="85">
        <v>0.12</v>
      </c>
      <c r="AP15" s="85" t="s">
        <v>166</v>
      </c>
      <c r="AQ15" s="85">
        <v>0.06</v>
      </c>
    </row>
    <row r="16" spans="1:43" x14ac:dyDescent="0.3">
      <c r="B16" s="3">
        <f>((B9)+(B11)+(B13)+(B15))</f>
        <v>1</v>
      </c>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row>
  </sheetData>
  <sheetProtection algorithmName="SHA-512" hashValue="zwlccdWbxr8VIHE7jqakw1LgxjmvoIBqLE0r/h625jafUgqDOCWkaDF4EBSV54w6kF3Y7QdYVa7lBGfZRqfvIg==" saltValue="20SJtRirUjhw7FsAPOsgpQ==" spinCount="100000" sheet="1" objects="1" scenarios="1"/>
  <mergeCells count="10">
    <mergeCell ref="N4:R4"/>
    <mergeCell ref="S4:AD4"/>
    <mergeCell ref="AE4:AH4"/>
    <mergeCell ref="AI4:AM4"/>
    <mergeCell ref="AN4:AQ4"/>
    <mergeCell ref="C4:D4"/>
    <mergeCell ref="E4:J4"/>
    <mergeCell ref="K4:M4"/>
    <mergeCell ref="A3:D3"/>
    <mergeCell ref="B2:F2"/>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AQ19"/>
  <sheetViews>
    <sheetView showGridLines="0" workbookViewId="0"/>
  </sheetViews>
  <sheetFormatPr defaultRowHeight="14.4" x14ac:dyDescent="0.3"/>
  <cols>
    <col min="1" max="1" width="49.6640625" customWidth="1"/>
    <col min="2" max="43" width="20.77734375" customWidth="1"/>
  </cols>
  <sheetData>
    <row r="1" spans="1:43" ht="21" x14ac:dyDescent="0.4">
      <c r="A1" s="24" t="str">
        <f>HYPERLINK("#Contents!A1","Return to Contents")</f>
        <v>Return to Contents</v>
      </c>
    </row>
    <row r="2" spans="1:43" ht="64.8" customHeight="1" x14ac:dyDescent="0.4">
      <c r="B2" s="155" t="s">
        <v>1478</v>
      </c>
      <c r="C2" s="155"/>
      <c r="D2" s="155"/>
      <c r="E2" s="155"/>
      <c r="F2" s="155"/>
      <c r="G2" s="69"/>
      <c r="H2" s="69"/>
      <c r="I2" s="69"/>
      <c r="J2" s="69"/>
      <c r="K2" s="69"/>
      <c r="L2" s="69"/>
      <c r="M2" s="69"/>
      <c r="N2" s="69"/>
      <c r="O2" s="69"/>
      <c r="P2" s="70"/>
      <c r="Q2" s="70"/>
    </row>
    <row r="3" spans="1:43" ht="79.8" customHeight="1" x14ac:dyDescent="0.4">
      <c r="A3" s="159" t="s">
        <v>1486</v>
      </c>
      <c r="B3" s="159"/>
      <c r="C3" s="159"/>
      <c r="D3" s="159"/>
      <c r="E3" s="71"/>
      <c r="F3" s="71"/>
      <c r="G3" s="71"/>
      <c r="H3" s="71"/>
      <c r="I3" s="71"/>
      <c r="J3" s="71"/>
      <c r="K3" s="71"/>
      <c r="L3" s="71"/>
      <c r="M3" s="71"/>
      <c r="N3" s="71"/>
      <c r="O3" s="71"/>
      <c r="P3" s="71"/>
      <c r="Q3" s="71"/>
      <c r="R3" s="71"/>
      <c r="S3" s="71"/>
      <c r="T3" s="71"/>
      <c r="U3" s="71"/>
      <c r="V3" s="71"/>
      <c r="W3" s="71"/>
      <c r="X3" s="71"/>
      <c r="Y3" s="71"/>
      <c r="Z3" s="71"/>
      <c r="AA3" s="71"/>
      <c r="AB3" s="71"/>
      <c r="AC3" s="71"/>
      <c r="AD3" s="71"/>
      <c r="AE3" s="72"/>
      <c r="AF3" s="72"/>
      <c r="AG3" s="72"/>
      <c r="AI3" s="71"/>
      <c r="AJ3" s="71"/>
      <c r="AK3" s="71"/>
      <c r="AL3" s="71"/>
    </row>
    <row r="4" spans="1:43" ht="18" customHeight="1" x14ac:dyDescent="0.3">
      <c r="A4" s="73"/>
      <c r="B4" s="73"/>
      <c r="C4" s="152" t="s">
        <v>555</v>
      </c>
      <c r="D4" s="154"/>
      <c r="E4" s="152" t="s">
        <v>1463</v>
      </c>
      <c r="F4" s="153"/>
      <c r="G4" s="153"/>
      <c r="H4" s="153"/>
      <c r="I4" s="153"/>
      <c r="J4" s="154"/>
      <c r="K4" s="152" t="s">
        <v>1464</v>
      </c>
      <c r="L4" s="153"/>
      <c r="M4" s="154"/>
      <c r="N4" s="152" t="s">
        <v>1465</v>
      </c>
      <c r="O4" s="153"/>
      <c r="P4" s="153"/>
      <c r="Q4" s="153"/>
      <c r="R4" s="154"/>
      <c r="S4" s="156" t="s">
        <v>1466</v>
      </c>
      <c r="T4" s="157"/>
      <c r="U4" s="157"/>
      <c r="V4" s="157"/>
      <c r="W4" s="157"/>
      <c r="X4" s="157"/>
      <c r="Y4" s="157"/>
      <c r="Z4" s="157"/>
      <c r="AA4" s="157"/>
      <c r="AB4" s="157"/>
      <c r="AC4" s="157"/>
      <c r="AD4" s="158"/>
      <c r="AE4" s="152" t="s">
        <v>1426</v>
      </c>
      <c r="AF4" s="153"/>
      <c r="AG4" s="153"/>
      <c r="AH4" s="154"/>
      <c r="AI4" s="152" t="s">
        <v>1467</v>
      </c>
      <c r="AJ4" s="153"/>
      <c r="AK4" s="153"/>
      <c r="AL4" s="153"/>
      <c r="AM4" s="154"/>
      <c r="AN4" s="152" t="s">
        <v>1468</v>
      </c>
      <c r="AO4" s="153"/>
      <c r="AP4" s="153"/>
      <c r="AQ4" s="154"/>
    </row>
    <row r="5" spans="1:43" ht="96.6" customHeight="1" x14ac:dyDescent="0.3">
      <c r="A5" s="75" t="s">
        <v>1480</v>
      </c>
      <c r="B5" s="76" t="s">
        <v>1</v>
      </c>
      <c r="C5" s="77" t="s">
        <v>2</v>
      </c>
      <c r="D5" s="77" t="s">
        <v>3</v>
      </c>
      <c r="E5" s="77" t="s">
        <v>1429</v>
      </c>
      <c r="F5" s="77" t="s">
        <v>1430</v>
      </c>
      <c r="G5" s="77" t="s">
        <v>1431</v>
      </c>
      <c r="H5" s="77" t="s">
        <v>1432</v>
      </c>
      <c r="I5" s="77" t="s">
        <v>1433</v>
      </c>
      <c r="J5" s="77" t="s">
        <v>1434</v>
      </c>
      <c r="K5" s="77" t="s">
        <v>1435</v>
      </c>
      <c r="L5" s="77" t="s">
        <v>1436</v>
      </c>
      <c r="M5" s="77" t="s">
        <v>1437</v>
      </c>
      <c r="N5" s="1" t="s">
        <v>1470</v>
      </c>
      <c r="O5" s="1" t="s">
        <v>1471</v>
      </c>
      <c r="P5" s="1" t="s">
        <v>1472</v>
      </c>
      <c r="Q5" s="1" t="s">
        <v>1473</v>
      </c>
      <c r="R5" s="1" t="s">
        <v>1474</v>
      </c>
      <c r="S5" s="77" t="s">
        <v>4</v>
      </c>
      <c r="T5" s="77" t="s">
        <v>5</v>
      </c>
      <c r="U5" s="77" t="s">
        <v>6</v>
      </c>
      <c r="V5" s="77" t="s">
        <v>7</v>
      </c>
      <c r="W5" s="77" t="s">
        <v>1443</v>
      </c>
      <c r="X5" s="77" t="s">
        <v>1444</v>
      </c>
      <c r="Y5" s="77" t="s">
        <v>8</v>
      </c>
      <c r="Z5" s="77" t="s">
        <v>9</v>
      </c>
      <c r="AA5" s="77" t="s">
        <v>10</v>
      </c>
      <c r="AB5" s="77" t="s">
        <v>11</v>
      </c>
      <c r="AC5" s="77" t="s">
        <v>1445</v>
      </c>
      <c r="AD5" s="77" t="s">
        <v>12</v>
      </c>
      <c r="AE5" s="77" t="s">
        <v>1446</v>
      </c>
      <c r="AF5" s="77" t="s">
        <v>1475</v>
      </c>
      <c r="AG5" s="77" t="s">
        <v>1493</v>
      </c>
      <c r="AH5" s="77" t="s">
        <v>1447</v>
      </c>
      <c r="AI5" s="77" t="s">
        <v>1476</v>
      </c>
      <c r="AJ5" s="77" t="s">
        <v>13</v>
      </c>
      <c r="AK5" s="77" t="s">
        <v>14</v>
      </c>
      <c r="AL5" s="77" t="s">
        <v>1477</v>
      </c>
      <c r="AM5" s="77" t="s">
        <v>15</v>
      </c>
      <c r="AN5" s="78" t="s">
        <v>16</v>
      </c>
      <c r="AO5" s="77" t="s">
        <v>1448</v>
      </c>
      <c r="AP5" s="77" t="s">
        <v>1449</v>
      </c>
      <c r="AQ5" s="77" t="s">
        <v>18</v>
      </c>
    </row>
    <row r="6" spans="1:43" ht="19.95" customHeight="1" x14ac:dyDescent="0.35">
      <c r="A6" s="79" t="s">
        <v>19</v>
      </c>
      <c r="B6" s="80" t="s">
        <v>20</v>
      </c>
      <c r="C6" s="80" t="s">
        <v>21</v>
      </c>
      <c r="D6" s="80" t="s">
        <v>22</v>
      </c>
      <c r="E6" s="80" t="s">
        <v>23</v>
      </c>
      <c r="F6" s="80" t="s">
        <v>24</v>
      </c>
      <c r="G6" s="80" t="s">
        <v>25</v>
      </c>
      <c r="H6" s="80" t="s">
        <v>26</v>
      </c>
      <c r="I6" s="80" t="s">
        <v>27</v>
      </c>
      <c r="J6" s="80" t="s">
        <v>28</v>
      </c>
      <c r="K6" s="80" t="s">
        <v>29</v>
      </c>
      <c r="L6" s="80" t="s">
        <v>30</v>
      </c>
      <c r="M6" s="80" t="s">
        <v>31</v>
      </c>
      <c r="N6" s="80" t="s">
        <v>26</v>
      </c>
      <c r="O6" s="80" t="s">
        <v>32</v>
      </c>
      <c r="P6" s="80" t="s">
        <v>33</v>
      </c>
      <c r="Q6" s="80" t="s">
        <v>34</v>
      </c>
      <c r="R6" s="80" t="s">
        <v>35</v>
      </c>
      <c r="S6" s="80" t="s">
        <v>36</v>
      </c>
      <c r="T6" s="80" t="s">
        <v>37</v>
      </c>
      <c r="U6" s="80" t="s">
        <v>38</v>
      </c>
      <c r="V6" s="80" t="s">
        <v>39</v>
      </c>
      <c r="W6" s="80" t="s">
        <v>40</v>
      </c>
      <c r="X6" s="80" t="s">
        <v>41</v>
      </c>
      <c r="Y6" s="80" t="s">
        <v>42</v>
      </c>
      <c r="Z6" s="80" t="s">
        <v>43</v>
      </c>
      <c r="AA6" s="80" t="s">
        <v>44</v>
      </c>
      <c r="AB6" s="80" t="s">
        <v>45</v>
      </c>
      <c r="AC6" s="80" t="s">
        <v>46</v>
      </c>
      <c r="AD6" s="80" t="s">
        <v>47</v>
      </c>
      <c r="AE6" s="80" t="s">
        <v>48</v>
      </c>
      <c r="AF6" s="80" t="s">
        <v>49</v>
      </c>
      <c r="AG6" s="80" t="s">
        <v>50</v>
      </c>
      <c r="AH6" s="80" t="s">
        <v>51</v>
      </c>
      <c r="AI6" s="80" t="s">
        <v>52</v>
      </c>
      <c r="AJ6" s="80" t="s">
        <v>33</v>
      </c>
      <c r="AK6" s="80" t="s">
        <v>53</v>
      </c>
      <c r="AL6" s="80" t="s">
        <v>54</v>
      </c>
      <c r="AM6" s="80" t="s">
        <v>55</v>
      </c>
      <c r="AN6" s="80" t="s">
        <v>56</v>
      </c>
      <c r="AO6" s="80" t="s">
        <v>57</v>
      </c>
      <c r="AP6" s="80" t="s">
        <v>58</v>
      </c>
      <c r="AQ6" s="80" t="s">
        <v>59</v>
      </c>
    </row>
    <row r="7" spans="1:43" ht="19.95" customHeight="1" x14ac:dyDescent="0.35">
      <c r="A7" s="81" t="s">
        <v>60</v>
      </c>
      <c r="B7" s="82" t="s">
        <v>20</v>
      </c>
      <c r="C7" s="82" t="s">
        <v>556</v>
      </c>
      <c r="D7" s="82" t="s">
        <v>752</v>
      </c>
      <c r="E7" s="82" t="s">
        <v>558</v>
      </c>
      <c r="F7" s="82" t="s">
        <v>64</v>
      </c>
      <c r="G7" s="82" t="s">
        <v>65</v>
      </c>
      <c r="H7" s="82" t="s">
        <v>753</v>
      </c>
      <c r="I7" s="82" t="s">
        <v>561</v>
      </c>
      <c r="J7" s="82" t="s">
        <v>68</v>
      </c>
      <c r="K7" s="82" t="s">
        <v>754</v>
      </c>
      <c r="L7" s="82" t="s">
        <v>755</v>
      </c>
      <c r="M7" s="82" t="s">
        <v>71</v>
      </c>
      <c r="N7" s="82" t="s">
        <v>72</v>
      </c>
      <c r="O7" s="82" t="s">
        <v>566</v>
      </c>
      <c r="P7" s="82" t="s">
        <v>74</v>
      </c>
      <c r="Q7" s="82" t="s">
        <v>756</v>
      </c>
      <c r="R7" s="82" t="s">
        <v>569</v>
      </c>
      <c r="S7" s="82" t="s">
        <v>757</v>
      </c>
      <c r="T7" s="82" t="s">
        <v>531</v>
      </c>
      <c r="U7" s="82" t="s">
        <v>570</v>
      </c>
      <c r="V7" s="82" t="s">
        <v>80</v>
      </c>
      <c r="W7" s="82" t="s">
        <v>81</v>
      </c>
      <c r="X7" s="82" t="s">
        <v>758</v>
      </c>
      <c r="Y7" s="82" t="s">
        <v>251</v>
      </c>
      <c r="Z7" s="82" t="s">
        <v>572</v>
      </c>
      <c r="AA7" s="82" t="s">
        <v>85</v>
      </c>
      <c r="AB7" s="82" t="s">
        <v>574</v>
      </c>
      <c r="AC7" s="82" t="s">
        <v>58</v>
      </c>
      <c r="AD7" s="82" t="s">
        <v>88</v>
      </c>
      <c r="AE7" s="82" t="s">
        <v>759</v>
      </c>
      <c r="AF7" s="82" t="s">
        <v>760</v>
      </c>
      <c r="AG7" s="82" t="s">
        <v>576</v>
      </c>
      <c r="AH7" s="82" t="s">
        <v>92</v>
      </c>
      <c r="AI7" s="82" t="s">
        <v>578</v>
      </c>
      <c r="AJ7" s="82" t="s">
        <v>761</v>
      </c>
      <c r="AK7" s="82" t="s">
        <v>95</v>
      </c>
      <c r="AL7" s="82" t="s">
        <v>581</v>
      </c>
      <c r="AM7" s="82" t="s">
        <v>762</v>
      </c>
      <c r="AN7" s="82" t="s">
        <v>98</v>
      </c>
      <c r="AO7" s="82" t="s">
        <v>99</v>
      </c>
      <c r="AP7" s="82" t="s">
        <v>584</v>
      </c>
      <c r="AQ7" s="82" t="s">
        <v>583</v>
      </c>
    </row>
    <row r="8" spans="1:43" ht="19.95" customHeight="1" x14ac:dyDescent="0.35">
      <c r="A8" s="79" t="s">
        <v>763</v>
      </c>
      <c r="B8" s="80" t="s">
        <v>764</v>
      </c>
      <c r="C8" s="80" t="s">
        <v>765</v>
      </c>
      <c r="D8" s="80" t="s">
        <v>766</v>
      </c>
      <c r="E8" s="80" t="s">
        <v>767</v>
      </c>
      <c r="F8" s="80" t="s">
        <v>768</v>
      </c>
      <c r="G8" s="80" t="s">
        <v>769</v>
      </c>
      <c r="H8" s="80" t="s">
        <v>770</v>
      </c>
      <c r="I8" s="80" t="s">
        <v>771</v>
      </c>
      <c r="J8" s="80" t="s">
        <v>772</v>
      </c>
      <c r="K8" s="80" t="s">
        <v>773</v>
      </c>
      <c r="L8" s="80" t="s">
        <v>774</v>
      </c>
      <c r="M8" s="80" t="s">
        <v>775</v>
      </c>
      <c r="N8" s="80" t="s">
        <v>776</v>
      </c>
      <c r="O8" s="80" t="s">
        <v>777</v>
      </c>
      <c r="P8" s="80" t="s">
        <v>778</v>
      </c>
      <c r="Q8" s="80" t="s">
        <v>779</v>
      </c>
      <c r="R8" s="80" t="s">
        <v>182</v>
      </c>
      <c r="S8" s="80" t="s">
        <v>780</v>
      </c>
      <c r="T8" s="80" t="s">
        <v>458</v>
      </c>
      <c r="U8" s="80" t="s">
        <v>781</v>
      </c>
      <c r="V8" s="80" t="s">
        <v>82</v>
      </c>
      <c r="W8" s="80" t="s">
        <v>782</v>
      </c>
      <c r="X8" s="80" t="s">
        <v>783</v>
      </c>
      <c r="Y8" s="80" t="s">
        <v>731</v>
      </c>
      <c r="Z8" s="80" t="s">
        <v>767</v>
      </c>
      <c r="AA8" s="80" t="s">
        <v>784</v>
      </c>
      <c r="AB8" s="80" t="s">
        <v>329</v>
      </c>
      <c r="AC8" s="80" t="s">
        <v>737</v>
      </c>
      <c r="AD8" s="80" t="s">
        <v>785</v>
      </c>
      <c r="AE8" s="80" t="s">
        <v>786</v>
      </c>
      <c r="AF8" s="80" t="s">
        <v>787</v>
      </c>
      <c r="AG8" s="80" t="s">
        <v>788</v>
      </c>
      <c r="AH8" s="80" t="s">
        <v>789</v>
      </c>
      <c r="AI8" s="80" t="s">
        <v>790</v>
      </c>
      <c r="AJ8" s="80" t="s">
        <v>791</v>
      </c>
      <c r="AK8" s="80" t="s">
        <v>792</v>
      </c>
      <c r="AL8" s="80" t="s">
        <v>793</v>
      </c>
      <c r="AM8" s="80" t="s">
        <v>794</v>
      </c>
      <c r="AN8" s="80" t="s">
        <v>795</v>
      </c>
      <c r="AO8" s="80" t="s">
        <v>796</v>
      </c>
      <c r="AP8" s="80" t="s">
        <v>488</v>
      </c>
      <c r="AQ8" s="80" t="s">
        <v>797</v>
      </c>
    </row>
    <row r="9" spans="1:43" ht="19.95" customHeight="1" x14ac:dyDescent="0.35">
      <c r="A9" s="81" t="s">
        <v>798</v>
      </c>
      <c r="B9" s="85">
        <v>0.59</v>
      </c>
      <c r="C9" s="85">
        <v>0.62</v>
      </c>
      <c r="D9" s="85">
        <v>0.55000000000000004</v>
      </c>
      <c r="E9" s="85">
        <v>0.68</v>
      </c>
      <c r="F9" s="85">
        <v>0.64</v>
      </c>
      <c r="G9" s="85">
        <v>0.72</v>
      </c>
      <c r="H9" s="85">
        <v>0.62</v>
      </c>
      <c r="I9" s="85">
        <v>0.37</v>
      </c>
      <c r="J9" s="85">
        <v>0.55000000000000004</v>
      </c>
      <c r="K9" s="85">
        <v>0.66</v>
      </c>
      <c r="L9" s="85">
        <v>0.59</v>
      </c>
      <c r="M9" s="85">
        <v>0.51</v>
      </c>
      <c r="N9" s="85" t="s">
        <v>802</v>
      </c>
      <c r="O9" s="85" t="s">
        <v>803</v>
      </c>
      <c r="P9" s="85" t="s">
        <v>804</v>
      </c>
      <c r="Q9" s="85" t="s">
        <v>805</v>
      </c>
      <c r="R9" s="85" t="s">
        <v>806</v>
      </c>
      <c r="S9" s="85">
        <v>0.82</v>
      </c>
      <c r="T9" s="85" t="s">
        <v>807</v>
      </c>
      <c r="U9" s="85">
        <v>0.19</v>
      </c>
      <c r="V9" s="85" t="s">
        <v>809</v>
      </c>
      <c r="W9" s="85" t="s">
        <v>810</v>
      </c>
      <c r="X9" s="85" t="s">
        <v>811</v>
      </c>
      <c r="Y9" s="85" t="s">
        <v>812</v>
      </c>
      <c r="Z9" s="85">
        <v>0.92</v>
      </c>
      <c r="AA9" s="85" t="s">
        <v>814</v>
      </c>
      <c r="AB9" s="85">
        <v>0.08</v>
      </c>
      <c r="AC9" s="85" t="s">
        <v>799</v>
      </c>
      <c r="AD9" s="85">
        <v>0.42</v>
      </c>
      <c r="AE9" s="85">
        <v>0.83</v>
      </c>
      <c r="AF9" s="85">
        <v>0.83</v>
      </c>
      <c r="AG9" s="85">
        <v>0.5</v>
      </c>
      <c r="AH9" s="85">
        <v>0.25</v>
      </c>
      <c r="AI9" s="85" t="s">
        <v>816</v>
      </c>
      <c r="AJ9" s="85" t="s">
        <v>817</v>
      </c>
      <c r="AK9" s="85" t="s">
        <v>818</v>
      </c>
      <c r="AL9" s="85" t="s">
        <v>819</v>
      </c>
      <c r="AM9" s="85" t="s">
        <v>305</v>
      </c>
      <c r="AN9" s="85" t="s">
        <v>820</v>
      </c>
      <c r="AO9" s="85" t="s">
        <v>821</v>
      </c>
      <c r="AP9" s="85" t="s">
        <v>822</v>
      </c>
      <c r="AQ9" s="85" t="s">
        <v>687</v>
      </c>
    </row>
    <row r="10" spans="1:43" ht="19.95" customHeight="1" x14ac:dyDescent="0.35">
      <c r="A10" s="79" t="s">
        <v>823</v>
      </c>
      <c r="B10" s="80" t="s">
        <v>70</v>
      </c>
      <c r="C10" s="80" t="s">
        <v>824</v>
      </c>
      <c r="D10" s="80" t="s">
        <v>825</v>
      </c>
      <c r="E10" s="80" t="s">
        <v>826</v>
      </c>
      <c r="F10" s="80" t="s">
        <v>827</v>
      </c>
      <c r="G10" s="80" t="s">
        <v>828</v>
      </c>
      <c r="H10" s="80" t="s">
        <v>829</v>
      </c>
      <c r="I10" s="80" t="s">
        <v>830</v>
      </c>
      <c r="J10" s="80" t="s">
        <v>831</v>
      </c>
      <c r="K10" s="80" t="s">
        <v>605</v>
      </c>
      <c r="L10" s="80" t="s">
        <v>832</v>
      </c>
      <c r="M10" s="80" t="s">
        <v>833</v>
      </c>
      <c r="N10" s="80" t="s">
        <v>834</v>
      </c>
      <c r="O10" s="80" t="s">
        <v>835</v>
      </c>
      <c r="P10" s="80" t="s">
        <v>836</v>
      </c>
      <c r="Q10" s="80" t="s">
        <v>837</v>
      </c>
      <c r="R10" s="80" t="s">
        <v>838</v>
      </c>
      <c r="S10" s="80" t="s">
        <v>839</v>
      </c>
      <c r="T10" s="80" t="s">
        <v>119</v>
      </c>
      <c r="U10" s="80" t="s">
        <v>840</v>
      </c>
      <c r="V10" s="80" t="s">
        <v>120</v>
      </c>
      <c r="W10" s="80" t="s">
        <v>210</v>
      </c>
      <c r="X10" s="80" t="s">
        <v>503</v>
      </c>
      <c r="Y10" s="80" t="s">
        <v>127</v>
      </c>
      <c r="Z10" s="80" t="s">
        <v>266</v>
      </c>
      <c r="AA10" s="80" t="s">
        <v>698</v>
      </c>
      <c r="AB10" s="80" t="s">
        <v>591</v>
      </c>
      <c r="AC10" s="80" t="s">
        <v>535</v>
      </c>
      <c r="AD10" s="80" t="s">
        <v>659</v>
      </c>
      <c r="AE10" s="80" t="s">
        <v>841</v>
      </c>
      <c r="AF10" s="80" t="s">
        <v>695</v>
      </c>
      <c r="AG10" s="80" t="s">
        <v>842</v>
      </c>
      <c r="AH10" s="80" t="s">
        <v>843</v>
      </c>
      <c r="AI10" s="80" t="s">
        <v>844</v>
      </c>
      <c r="AJ10" s="80" t="s">
        <v>690</v>
      </c>
      <c r="AK10" s="80" t="s">
        <v>842</v>
      </c>
      <c r="AL10" s="80" t="s">
        <v>845</v>
      </c>
      <c r="AM10" s="80" t="s">
        <v>846</v>
      </c>
      <c r="AN10" s="80" t="s">
        <v>114</v>
      </c>
      <c r="AO10" s="80" t="s">
        <v>702</v>
      </c>
      <c r="AP10" s="80" t="s">
        <v>489</v>
      </c>
      <c r="AQ10" s="80" t="s">
        <v>847</v>
      </c>
    </row>
    <row r="11" spans="1:43" ht="19.95" customHeight="1" x14ac:dyDescent="0.35">
      <c r="A11" s="81" t="s">
        <v>848</v>
      </c>
      <c r="B11" s="85">
        <v>0.26</v>
      </c>
      <c r="C11" s="85">
        <v>0.23</v>
      </c>
      <c r="D11" s="85">
        <v>0.3</v>
      </c>
      <c r="E11" s="85" t="s">
        <v>850</v>
      </c>
      <c r="F11" s="85">
        <v>0.26</v>
      </c>
      <c r="G11" s="85">
        <v>0.19</v>
      </c>
      <c r="H11" s="85" t="s">
        <v>363</v>
      </c>
      <c r="I11" s="85">
        <v>0.4</v>
      </c>
      <c r="J11" s="85">
        <v>0.28000000000000003</v>
      </c>
      <c r="K11" s="85">
        <v>0.21</v>
      </c>
      <c r="L11" s="85">
        <v>0.32</v>
      </c>
      <c r="M11" s="85">
        <v>0.27</v>
      </c>
      <c r="N11" s="85" t="s">
        <v>363</v>
      </c>
      <c r="O11" s="85" t="s">
        <v>853</v>
      </c>
      <c r="P11" s="85" t="s">
        <v>854</v>
      </c>
      <c r="Q11" s="85" t="s">
        <v>670</v>
      </c>
      <c r="R11" s="85" t="s">
        <v>855</v>
      </c>
      <c r="S11" s="85">
        <v>0.06</v>
      </c>
      <c r="T11" s="85" t="s">
        <v>856</v>
      </c>
      <c r="U11" s="85">
        <v>0.56000000000000005</v>
      </c>
      <c r="V11" s="85" t="s">
        <v>506</v>
      </c>
      <c r="W11" s="85" t="s">
        <v>512</v>
      </c>
      <c r="X11" s="85" t="s">
        <v>163</v>
      </c>
      <c r="Y11" s="85" t="s">
        <v>166</v>
      </c>
      <c r="Z11" s="85">
        <v>0.04</v>
      </c>
      <c r="AA11" s="85">
        <v>0.09</v>
      </c>
      <c r="AB11" s="85">
        <v>0.72</v>
      </c>
      <c r="AC11" s="85" t="s">
        <v>150</v>
      </c>
      <c r="AD11" s="85">
        <v>0.37</v>
      </c>
      <c r="AE11" s="85" t="s">
        <v>449</v>
      </c>
      <c r="AF11" s="85">
        <v>0.08</v>
      </c>
      <c r="AG11" s="85">
        <v>0.21</v>
      </c>
      <c r="AH11" s="85">
        <v>0.53</v>
      </c>
      <c r="AI11" s="85" t="s">
        <v>858</v>
      </c>
      <c r="AJ11" s="85" t="s">
        <v>855</v>
      </c>
      <c r="AK11" s="85" t="s">
        <v>720</v>
      </c>
      <c r="AL11" s="85" t="s">
        <v>443</v>
      </c>
      <c r="AM11" s="85" t="s">
        <v>859</v>
      </c>
      <c r="AN11" s="85" t="s">
        <v>443</v>
      </c>
      <c r="AO11" s="85" t="s">
        <v>296</v>
      </c>
      <c r="AP11" s="85" t="s">
        <v>860</v>
      </c>
      <c r="AQ11" s="85" t="s">
        <v>861</v>
      </c>
    </row>
    <row r="12" spans="1:43" ht="19.95" customHeight="1" x14ac:dyDescent="0.35">
      <c r="A12" s="79" t="s">
        <v>862</v>
      </c>
      <c r="B12" s="80" t="s">
        <v>863</v>
      </c>
      <c r="C12" s="80" t="s">
        <v>864</v>
      </c>
      <c r="D12" s="80" t="s">
        <v>865</v>
      </c>
      <c r="E12" s="80" t="s">
        <v>517</v>
      </c>
      <c r="F12" s="80" t="s">
        <v>384</v>
      </c>
      <c r="G12" s="80" t="s">
        <v>866</v>
      </c>
      <c r="H12" s="80" t="s">
        <v>453</v>
      </c>
      <c r="I12" s="80" t="s">
        <v>699</v>
      </c>
      <c r="J12" s="80" t="s">
        <v>867</v>
      </c>
      <c r="K12" s="80" t="s">
        <v>661</v>
      </c>
      <c r="L12" s="80" t="s">
        <v>608</v>
      </c>
      <c r="M12" s="80" t="s">
        <v>868</v>
      </c>
      <c r="N12" s="80" t="s">
        <v>869</v>
      </c>
      <c r="O12" s="80" t="s">
        <v>734</v>
      </c>
      <c r="P12" s="80" t="s">
        <v>195</v>
      </c>
      <c r="Q12" s="80" t="s">
        <v>185</v>
      </c>
      <c r="R12" s="80" t="s">
        <v>695</v>
      </c>
      <c r="S12" s="80" t="s">
        <v>370</v>
      </c>
      <c r="T12" s="80" t="s">
        <v>520</v>
      </c>
      <c r="U12" s="80" t="s">
        <v>870</v>
      </c>
      <c r="V12" s="80" t="s">
        <v>516</v>
      </c>
      <c r="W12" s="80" t="s">
        <v>197</v>
      </c>
      <c r="X12" s="80" t="s">
        <v>489</v>
      </c>
      <c r="Y12" s="80" t="s">
        <v>198</v>
      </c>
      <c r="Z12" s="80" t="s">
        <v>468</v>
      </c>
      <c r="AA12" s="80" t="s">
        <v>871</v>
      </c>
      <c r="AB12" s="80" t="s">
        <v>487</v>
      </c>
      <c r="AC12" s="80" t="s">
        <v>127</v>
      </c>
      <c r="AD12" s="80" t="s">
        <v>783</v>
      </c>
      <c r="AE12" s="80" t="s">
        <v>872</v>
      </c>
      <c r="AF12" s="80" t="s">
        <v>469</v>
      </c>
      <c r="AG12" s="80" t="s">
        <v>46</v>
      </c>
      <c r="AH12" s="80" t="s">
        <v>873</v>
      </c>
      <c r="AI12" s="80" t="s">
        <v>87</v>
      </c>
      <c r="AJ12" s="80" t="s">
        <v>742</v>
      </c>
      <c r="AK12" s="80" t="s">
        <v>874</v>
      </c>
      <c r="AL12" s="80" t="s">
        <v>608</v>
      </c>
      <c r="AM12" s="80" t="s">
        <v>875</v>
      </c>
      <c r="AN12" s="80" t="s">
        <v>39</v>
      </c>
      <c r="AO12" s="80" t="s">
        <v>876</v>
      </c>
      <c r="AP12" s="80" t="s">
        <v>199</v>
      </c>
      <c r="AQ12" s="80" t="s">
        <v>877</v>
      </c>
    </row>
    <row r="13" spans="1:43" ht="19.95" customHeight="1" x14ac:dyDescent="0.35">
      <c r="A13" s="81" t="s">
        <v>878</v>
      </c>
      <c r="B13" s="85">
        <v>0.11</v>
      </c>
      <c r="C13" s="85" t="s">
        <v>526</v>
      </c>
      <c r="D13" s="85" t="s">
        <v>632</v>
      </c>
      <c r="E13" s="85">
        <v>0.08</v>
      </c>
      <c r="F13" s="85">
        <v>0.05</v>
      </c>
      <c r="G13" s="85">
        <v>0.05</v>
      </c>
      <c r="H13" s="85" t="s">
        <v>234</v>
      </c>
      <c r="I13" s="85">
        <v>0.16</v>
      </c>
      <c r="J13" s="85">
        <v>0.14000000000000001</v>
      </c>
      <c r="K13" s="85" t="s">
        <v>438</v>
      </c>
      <c r="L13" s="85">
        <v>7.0000000000000007E-2</v>
      </c>
      <c r="M13" s="85">
        <v>0.15</v>
      </c>
      <c r="N13" s="85" t="s">
        <v>879</v>
      </c>
      <c r="O13" s="85" t="s">
        <v>483</v>
      </c>
      <c r="P13" s="85" t="s">
        <v>229</v>
      </c>
      <c r="Q13" s="85" t="s">
        <v>880</v>
      </c>
      <c r="R13" s="85" t="s">
        <v>432</v>
      </c>
      <c r="S13" s="85">
        <v>0.08</v>
      </c>
      <c r="T13" s="85" t="s">
        <v>881</v>
      </c>
      <c r="U13" s="85">
        <v>0.2</v>
      </c>
      <c r="V13" s="85" t="s">
        <v>473</v>
      </c>
      <c r="W13" s="85" t="s">
        <v>352</v>
      </c>
      <c r="X13" s="85" t="s">
        <v>218</v>
      </c>
      <c r="Y13" s="85" t="s">
        <v>476</v>
      </c>
      <c r="Z13" s="85" t="s">
        <v>529</v>
      </c>
      <c r="AA13" s="85" t="s">
        <v>449</v>
      </c>
      <c r="AB13" s="85">
        <v>0.08</v>
      </c>
      <c r="AC13" s="85" t="s">
        <v>166</v>
      </c>
      <c r="AD13" s="85">
        <v>0.16</v>
      </c>
      <c r="AE13" s="85" t="s">
        <v>164</v>
      </c>
      <c r="AF13" s="85">
        <v>7.0000000000000007E-2</v>
      </c>
      <c r="AG13" s="85">
        <v>0.17</v>
      </c>
      <c r="AH13" s="85">
        <v>0.15</v>
      </c>
      <c r="AI13" s="85" t="s">
        <v>392</v>
      </c>
      <c r="AJ13" s="85" t="s">
        <v>882</v>
      </c>
      <c r="AK13" s="85" t="s">
        <v>349</v>
      </c>
      <c r="AL13" s="85" t="s">
        <v>401</v>
      </c>
      <c r="AM13" s="85" t="s">
        <v>351</v>
      </c>
      <c r="AN13" s="85" t="s">
        <v>440</v>
      </c>
      <c r="AO13" s="85" t="s">
        <v>749</v>
      </c>
      <c r="AP13" s="85" t="s">
        <v>307</v>
      </c>
      <c r="AQ13" s="85" t="s">
        <v>161</v>
      </c>
    </row>
    <row r="14" spans="1:43" ht="19.95" customHeight="1" x14ac:dyDescent="0.35">
      <c r="A14" s="79" t="s">
        <v>688</v>
      </c>
      <c r="B14" s="80" t="s">
        <v>883</v>
      </c>
      <c r="C14" s="80" t="s">
        <v>884</v>
      </c>
      <c r="D14" s="80" t="s">
        <v>783</v>
      </c>
      <c r="E14" s="80" t="s">
        <v>615</v>
      </c>
      <c r="F14" s="80" t="s">
        <v>874</v>
      </c>
      <c r="G14" s="80" t="s">
        <v>839</v>
      </c>
      <c r="H14" s="80" t="s">
        <v>263</v>
      </c>
      <c r="I14" s="80" t="s">
        <v>494</v>
      </c>
      <c r="J14" s="80" t="s">
        <v>885</v>
      </c>
      <c r="K14" s="80" t="s">
        <v>695</v>
      </c>
      <c r="L14" s="80" t="s">
        <v>124</v>
      </c>
      <c r="M14" s="80" t="s">
        <v>886</v>
      </c>
      <c r="N14" s="80" t="s">
        <v>520</v>
      </c>
      <c r="O14" s="80" t="s">
        <v>887</v>
      </c>
      <c r="P14" s="80" t="s">
        <v>489</v>
      </c>
      <c r="Q14" s="80" t="s">
        <v>888</v>
      </c>
      <c r="R14" s="80" t="s">
        <v>461</v>
      </c>
      <c r="S14" s="80" t="s">
        <v>461</v>
      </c>
      <c r="T14" s="80" t="s">
        <v>516</v>
      </c>
      <c r="U14" s="80" t="s">
        <v>501</v>
      </c>
      <c r="V14" s="80" t="s">
        <v>127</v>
      </c>
      <c r="W14" s="80" t="s">
        <v>46</v>
      </c>
      <c r="X14" s="80" t="s">
        <v>333</v>
      </c>
      <c r="Y14" s="80" t="s">
        <v>127</v>
      </c>
      <c r="Z14" s="80" t="s">
        <v>385</v>
      </c>
      <c r="AA14" s="80" t="s">
        <v>197</v>
      </c>
      <c r="AB14" s="80" t="s">
        <v>889</v>
      </c>
      <c r="AC14" s="80" t="s">
        <v>127</v>
      </c>
      <c r="AD14" s="80" t="s">
        <v>839</v>
      </c>
      <c r="AE14" s="80" t="s">
        <v>325</v>
      </c>
      <c r="AF14" s="80" t="s">
        <v>458</v>
      </c>
      <c r="AG14" s="80" t="s">
        <v>382</v>
      </c>
      <c r="AH14" s="80" t="s">
        <v>105</v>
      </c>
      <c r="AI14" s="80" t="s">
        <v>119</v>
      </c>
      <c r="AJ14" s="80" t="s">
        <v>887</v>
      </c>
      <c r="AK14" s="80" t="s">
        <v>266</v>
      </c>
      <c r="AL14" s="80" t="s">
        <v>890</v>
      </c>
      <c r="AM14" s="80" t="s">
        <v>422</v>
      </c>
      <c r="AN14" s="80" t="s">
        <v>499</v>
      </c>
      <c r="AO14" s="80" t="s">
        <v>127</v>
      </c>
      <c r="AP14" s="80" t="s">
        <v>127</v>
      </c>
      <c r="AQ14" s="80" t="s">
        <v>39</v>
      </c>
    </row>
    <row r="15" spans="1:43" ht="19.95" customHeight="1" x14ac:dyDescent="0.35">
      <c r="A15" s="81" t="s">
        <v>711</v>
      </c>
      <c r="B15" s="85">
        <v>0.04</v>
      </c>
      <c r="C15" s="85">
        <v>0.05</v>
      </c>
      <c r="D15" s="85">
        <v>0.04</v>
      </c>
      <c r="E15" s="85" t="s">
        <v>339</v>
      </c>
      <c r="F15" s="85">
        <v>0.05</v>
      </c>
      <c r="G15" s="85">
        <v>0.04</v>
      </c>
      <c r="H15" s="85">
        <v>0.03</v>
      </c>
      <c r="I15" s="85" t="s">
        <v>164</v>
      </c>
      <c r="J15" s="85">
        <v>0.03</v>
      </c>
      <c r="K15" s="85">
        <v>0.04</v>
      </c>
      <c r="L15" s="85">
        <v>0.02</v>
      </c>
      <c r="M15" s="85">
        <v>7.0000000000000007E-2</v>
      </c>
      <c r="N15" s="85" t="s">
        <v>402</v>
      </c>
      <c r="O15" s="85" t="s">
        <v>891</v>
      </c>
      <c r="P15" s="85" t="s">
        <v>364</v>
      </c>
      <c r="Q15" s="85" t="s">
        <v>401</v>
      </c>
      <c r="R15" s="85" t="s">
        <v>299</v>
      </c>
      <c r="S15" s="85">
        <v>0.04</v>
      </c>
      <c r="T15" s="85" t="s">
        <v>395</v>
      </c>
      <c r="U15" s="85">
        <v>0.05</v>
      </c>
      <c r="V15" s="85" t="s">
        <v>166</v>
      </c>
      <c r="W15" s="85" t="s">
        <v>221</v>
      </c>
      <c r="X15" s="85" t="s">
        <v>242</v>
      </c>
      <c r="Y15" s="85" t="s">
        <v>166</v>
      </c>
      <c r="Z15" s="85">
        <v>0.01</v>
      </c>
      <c r="AA15" s="85">
        <v>0.02</v>
      </c>
      <c r="AB15" s="85">
        <v>0.12</v>
      </c>
      <c r="AC15" s="85" t="s">
        <v>166</v>
      </c>
      <c r="AD15" s="85">
        <v>0.05</v>
      </c>
      <c r="AE15" s="85">
        <v>0.02</v>
      </c>
      <c r="AF15" s="85">
        <v>0.02</v>
      </c>
      <c r="AG15" s="85">
        <v>0.12</v>
      </c>
      <c r="AH15" s="85">
        <v>7.0000000000000007E-2</v>
      </c>
      <c r="AI15" s="85" t="s">
        <v>230</v>
      </c>
      <c r="AJ15" s="85" t="s">
        <v>352</v>
      </c>
      <c r="AK15" s="85" t="s">
        <v>507</v>
      </c>
      <c r="AL15" s="85" t="s">
        <v>160</v>
      </c>
      <c r="AM15" s="85" t="s">
        <v>433</v>
      </c>
      <c r="AN15" s="85" t="s">
        <v>350</v>
      </c>
      <c r="AO15" s="85" t="s">
        <v>166</v>
      </c>
      <c r="AP15" s="85" t="s">
        <v>166</v>
      </c>
      <c r="AQ15" s="85" t="s">
        <v>440</v>
      </c>
    </row>
    <row r="16" spans="1:43" x14ac:dyDescent="0.3">
      <c r="B16" s="3">
        <f>((B9)+(B11)+(B13)+(B15))</f>
        <v>1</v>
      </c>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row>
    <row r="19" spans="3:4" x14ac:dyDescent="0.3">
      <c r="C19" s="3"/>
      <c r="D19" s="3"/>
    </row>
  </sheetData>
  <sheetProtection algorithmName="SHA-512" hashValue="oG0H8NM7Vv6b5JQMvkPOvteTy8NZVWDooOE4lUGL8hRpsrGchINJDdTAVQH1tVR7D9WvwKFez4g/SXhWHEnc2A==" saltValue="KUEVbHHSHSVzjYlm4IatUw==" spinCount="100000" sheet="1" objects="1" scenarios="1"/>
  <mergeCells count="10">
    <mergeCell ref="N4:R4"/>
    <mergeCell ref="S4:AD4"/>
    <mergeCell ref="AE4:AH4"/>
    <mergeCell ref="AI4:AM4"/>
    <mergeCell ref="AN4:AQ4"/>
    <mergeCell ref="C4:D4"/>
    <mergeCell ref="E4:J4"/>
    <mergeCell ref="K4:M4"/>
    <mergeCell ref="A3:D3"/>
    <mergeCell ref="B2:F2"/>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AQ14"/>
  <sheetViews>
    <sheetView showGridLines="0" workbookViewId="0"/>
  </sheetViews>
  <sheetFormatPr defaultRowHeight="14.4" x14ac:dyDescent="0.3"/>
  <cols>
    <col min="1" max="1" width="76.77734375" customWidth="1"/>
    <col min="2" max="43" width="20.77734375" customWidth="1"/>
  </cols>
  <sheetData>
    <row r="1" spans="1:43" ht="21" x14ac:dyDescent="0.4">
      <c r="A1" s="24" t="str">
        <f>HYPERLINK("#Contents!A1","Return to Contents")</f>
        <v>Return to Contents</v>
      </c>
    </row>
    <row r="2" spans="1:43" ht="87.6" customHeight="1" x14ac:dyDescent="0.4">
      <c r="B2" s="155" t="s">
        <v>1478</v>
      </c>
      <c r="C2" s="155"/>
      <c r="D2" s="155"/>
      <c r="E2" s="155"/>
      <c r="F2" s="69"/>
      <c r="G2" s="69"/>
      <c r="H2" s="69"/>
      <c r="I2" s="69"/>
      <c r="J2" s="69"/>
      <c r="K2" s="69"/>
      <c r="L2" s="69"/>
      <c r="M2" s="69"/>
      <c r="N2" s="69"/>
      <c r="O2" s="69"/>
      <c r="P2" s="70"/>
      <c r="Q2" s="70"/>
    </row>
    <row r="3" spans="1:43" ht="79.8" customHeight="1" x14ac:dyDescent="0.4">
      <c r="A3" s="71" t="s">
        <v>1485</v>
      </c>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2"/>
      <c r="AF3" s="72"/>
      <c r="AG3" s="72"/>
      <c r="AI3" s="71"/>
      <c r="AJ3" s="71"/>
      <c r="AK3" s="71"/>
      <c r="AL3" s="71"/>
    </row>
    <row r="4" spans="1:43" ht="18" customHeight="1" x14ac:dyDescent="0.3">
      <c r="A4" s="73"/>
      <c r="B4" s="73"/>
      <c r="C4" s="152" t="s">
        <v>555</v>
      </c>
      <c r="D4" s="154"/>
      <c r="E4" s="152" t="s">
        <v>1463</v>
      </c>
      <c r="F4" s="153"/>
      <c r="G4" s="153"/>
      <c r="H4" s="153"/>
      <c r="I4" s="153"/>
      <c r="J4" s="154"/>
      <c r="K4" s="152" t="s">
        <v>1464</v>
      </c>
      <c r="L4" s="153"/>
      <c r="M4" s="154"/>
      <c r="N4" s="152" t="s">
        <v>1465</v>
      </c>
      <c r="O4" s="153"/>
      <c r="P4" s="153"/>
      <c r="Q4" s="153"/>
      <c r="R4" s="154"/>
      <c r="S4" s="156" t="s">
        <v>1466</v>
      </c>
      <c r="T4" s="157"/>
      <c r="U4" s="157"/>
      <c r="V4" s="157"/>
      <c r="W4" s="157"/>
      <c r="X4" s="157"/>
      <c r="Y4" s="157"/>
      <c r="Z4" s="157"/>
      <c r="AA4" s="157"/>
      <c r="AB4" s="157"/>
      <c r="AC4" s="157"/>
      <c r="AD4" s="158"/>
      <c r="AE4" s="152" t="s">
        <v>1426</v>
      </c>
      <c r="AF4" s="153"/>
      <c r="AG4" s="153"/>
      <c r="AH4" s="154"/>
      <c r="AI4" s="152" t="s">
        <v>1467</v>
      </c>
      <c r="AJ4" s="153"/>
      <c r="AK4" s="153"/>
      <c r="AL4" s="153"/>
      <c r="AM4" s="154"/>
      <c r="AN4" s="152" t="s">
        <v>1468</v>
      </c>
      <c r="AO4" s="153"/>
      <c r="AP4" s="153"/>
      <c r="AQ4" s="154"/>
    </row>
    <row r="5" spans="1:43" ht="72" customHeight="1" x14ac:dyDescent="0.3">
      <c r="A5" s="75" t="s">
        <v>1480</v>
      </c>
      <c r="B5" s="76" t="s">
        <v>1</v>
      </c>
      <c r="C5" s="77" t="s">
        <v>2</v>
      </c>
      <c r="D5" s="77" t="s">
        <v>3</v>
      </c>
      <c r="E5" s="77" t="s">
        <v>1429</v>
      </c>
      <c r="F5" s="77" t="s">
        <v>1430</v>
      </c>
      <c r="G5" s="77" t="s">
        <v>1431</v>
      </c>
      <c r="H5" s="77" t="s">
        <v>1432</v>
      </c>
      <c r="I5" s="77" t="s">
        <v>1433</v>
      </c>
      <c r="J5" s="77" t="s">
        <v>1434</v>
      </c>
      <c r="K5" s="77" t="s">
        <v>1435</v>
      </c>
      <c r="L5" s="77" t="s">
        <v>1436</v>
      </c>
      <c r="M5" s="77" t="s">
        <v>1437</v>
      </c>
      <c r="N5" s="1" t="s">
        <v>1470</v>
      </c>
      <c r="O5" s="1" t="s">
        <v>1471</v>
      </c>
      <c r="P5" s="1" t="s">
        <v>1472</v>
      </c>
      <c r="Q5" s="1" t="s">
        <v>1473</v>
      </c>
      <c r="R5" s="1" t="s">
        <v>1474</v>
      </c>
      <c r="S5" s="77" t="s">
        <v>4</v>
      </c>
      <c r="T5" s="77" t="s">
        <v>5</v>
      </c>
      <c r="U5" s="77" t="s">
        <v>6</v>
      </c>
      <c r="V5" s="77" t="s">
        <v>7</v>
      </c>
      <c r="W5" s="77" t="s">
        <v>1443</v>
      </c>
      <c r="X5" s="77" t="s">
        <v>1444</v>
      </c>
      <c r="Y5" s="77" t="s">
        <v>8</v>
      </c>
      <c r="Z5" s="77" t="s">
        <v>9</v>
      </c>
      <c r="AA5" s="77" t="s">
        <v>10</v>
      </c>
      <c r="AB5" s="77" t="s">
        <v>11</v>
      </c>
      <c r="AC5" s="77" t="s">
        <v>1445</v>
      </c>
      <c r="AD5" s="77" t="s">
        <v>12</v>
      </c>
      <c r="AE5" s="77" t="s">
        <v>1446</v>
      </c>
      <c r="AF5" s="77" t="s">
        <v>1475</v>
      </c>
      <c r="AG5" s="77" t="s">
        <v>1493</v>
      </c>
      <c r="AH5" s="77" t="s">
        <v>1447</v>
      </c>
      <c r="AI5" s="77" t="s">
        <v>1476</v>
      </c>
      <c r="AJ5" s="77" t="s">
        <v>13</v>
      </c>
      <c r="AK5" s="77" t="s">
        <v>14</v>
      </c>
      <c r="AL5" s="77" t="s">
        <v>1477</v>
      </c>
      <c r="AM5" s="77" t="s">
        <v>15</v>
      </c>
      <c r="AN5" s="78" t="s">
        <v>16</v>
      </c>
      <c r="AO5" s="77" t="s">
        <v>1448</v>
      </c>
      <c r="AP5" s="77" t="s">
        <v>1449</v>
      </c>
      <c r="AQ5" s="77" t="s">
        <v>18</v>
      </c>
    </row>
    <row r="6" spans="1:43" ht="19.95" customHeight="1" x14ac:dyDescent="0.35">
      <c r="A6" s="79" t="s">
        <v>19</v>
      </c>
      <c r="B6" s="80" t="s">
        <v>20</v>
      </c>
      <c r="C6" s="80" t="s">
        <v>21</v>
      </c>
      <c r="D6" s="80" t="s">
        <v>22</v>
      </c>
      <c r="E6" s="80" t="s">
        <v>23</v>
      </c>
      <c r="F6" s="80" t="s">
        <v>24</v>
      </c>
      <c r="G6" s="80" t="s">
        <v>25</v>
      </c>
      <c r="H6" s="80" t="s">
        <v>26</v>
      </c>
      <c r="I6" s="80" t="s">
        <v>27</v>
      </c>
      <c r="J6" s="80" t="s">
        <v>28</v>
      </c>
      <c r="K6" s="80" t="s">
        <v>29</v>
      </c>
      <c r="L6" s="80" t="s">
        <v>30</v>
      </c>
      <c r="M6" s="80" t="s">
        <v>31</v>
      </c>
      <c r="N6" s="80" t="s">
        <v>26</v>
      </c>
      <c r="O6" s="80" t="s">
        <v>32</v>
      </c>
      <c r="P6" s="80" t="s">
        <v>33</v>
      </c>
      <c r="Q6" s="80" t="s">
        <v>34</v>
      </c>
      <c r="R6" s="80" t="s">
        <v>35</v>
      </c>
      <c r="S6" s="80" t="s">
        <v>36</v>
      </c>
      <c r="T6" s="80" t="s">
        <v>37</v>
      </c>
      <c r="U6" s="80" t="s">
        <v>38</v>
      </c>
      <c r="V6" s="80" t="s">
        <v>39</v>
      </c>
      <c r="W6" s="80" t="s">
        <v>40</v>
      </c>
      <c r="X6" s="80" t="s">
        <v>41</v>
      </c>
      <c r="Y6" s="80" t="s">
        <v>42</v>
      </c>
      <c r="Z6" s="80" t="s">
        <v>43</v>
      </c>
      <c r="AA6" s="80" t="s">
        <v>44</v>
      </c>
      <c r="AB6" s="80" t="s">
        <v>45</v>
      </c>
      <c r="AC6" s="80" t="s">
        <v>46</v>
      </c>
      <c r="AD6" s="80" t="s">
        <v>47</v>
      </c>
      <c r="AE6" s="80" t="s">
        <v>48</v>
      </c>
      <c r="AF6" s="80" t="s">
        <v>49</v>
      </c>
      <c r="AG6" s="80" t="s">
        <v>50</v>
      </c>
      <c r="AH6" s="80" t="s">
        <v>51</v>
      </c>
      <c r="AI6" s="80" t="s">
        <v>52</v>
      </c>
      <c r="AJ6" s="80" t="s">
        <v>33</v>
      </c>
      <c r="AK6" s="80" t="s">
        <v>53</v>
      </c>
      <c r="AL6" s="80" t="s">
        <v>54</v>
      </c>
      <c r="AM6" s="80" t="s">
        <v>55</v>
      </c>
      <c r="AN6" s="80" t="s">
        <v>56</v>
      </c>
      <c r="AO6" s="80" t="s">
        <v>57</v>
      </c>
      <c r="AP6" s="80" t="s">
        <v>58</v>
      </c>
      <c r="AQ6" s="80" t="s">
        <v>59</v>
      </c>
    </row>
    <row r="7" spans="1:43" ht="19.95" customHeight="1" x14ac:dyDescent="0.35">
      <c r="A7" s="81" t="s">
        <v>60</v>
      </c>
      <c r="B7" s="82" t="s">
        <v>893</v>
      </c>
      <c r="C7" s="82" t="s">
        <v>894</v>
      </c>
      <c r="D7" s="82" t="s">
        <v>557</v>
      </c>
      <c r="E7" s="82" t="s">
        <v>63</v>
      </c>
      <c r="F7" s="82" t="s">
        <v>895</v>
      </c>
      <c r="G7" s="82" t="s">
        <v>559</v>
      </c>
      <c r="H7" s="82" t="s">
        <v>560</v>
      </c>
      <c r="I7" s="82" t="s">
        <v>561</v>
      </c>
      <c r="J7" s="82" t="s">
        <v>896</v>
      </c>
      <c r="K7" s="82" t="s">
        <v>563</v>
      </c>
      <c r="L7" s="82" t="s">
        <v>564</v>
      </c>
      <c r="M7" s="82" t="s">
        <v>565</v>
      </c>
      <c r="N7" s="82" t="s">
        <v>72</v>
      </c>
      <c r="O7" s="82" t="s">
        <v>566</v>
      </c>
      <c r="P7" s="82" t="s">
        <v>567</v>
      </c>
      <c r="Q7" s="82" t="s">
        <v>756</v>
      </c>
      <c r="R7" s="82" t="s">
        <v>569</v>
      </c>
      <c r="S7" s="82" t="s">
        <v>45</v>
      </c>
      <c r="T7" s="82" t="s">
        <v>531</v>
      </c>
      <c r="U7" s="82" t="s">
        <v>570</v>
      </c>
      <c r="V7" s="82" t="s">
        <v>80</v>
      </c>
      <c r="W7" s="82" t="s">
        <v>590</v>
      </c>
      <c r="X7" s="82" t="s">
        <v>571</v>
      </c>
      <c r="Y7" s="82" t="s">
        <v>251</v>
      </c>
      <c r="Z7" s="82" t="s">
        <v>897</v>
      </c>
      <c r="AA7" s="82" t="s">
        <v>85</v>
      </c>
      <c r="AB7" s="82" t="s">
        <v>574</v>
      </c>
      <c r="AC7" s="82" t="s">
        <v>58</v>
      </c>
      <c r="AD7" s="82" t="s">
        <v>898</v>
      </c>
      <c r="AE7" s="82" t="s">
        <v>759</v>
      </c>
      <c r="AF7" s="82" t="s">
        <v>760</v>
      </c>
      <c r="AG7" s="82" t="s">
        <v>576</v>
      </c>
      <c r="AH7" s="82" t="s">
        <v>577</v>
      </c>
      <c r="AI7" s="82" t="s">
        <v>578</v>
      </c>
      <c r="AJ7" s="82" t="s">
        <v>761</v>
      </c>
      <c r="AK7" s="82" t="s">
        <v>580</v>
      </c>
      <c r="AL7" s="82" t="s">
        <v>581</v>
      </c>
      <c r="AM7" s="82" t="s">
        <v>97</v>
      </c>
      <c r="AN7" s="82" t="s">
        <v>583</v>
      </c>
      <c r="AO7" s="82" t="s">
        <v>99</v>
      </c>
      <c r="AP7" s="82" t="s">
        <v>584</v>
      </c>
      <c r="AQ7" s="82" t="s">
        <v>583</v>
      </c>
    </row>
    <row r="8" spans="1:43" ht="19.95" customHeight="1" x14ac:dyDescent="0.35">
      <c r="A8" s="79" t="s">
        <v>899</v>
      </c>
      <c r="B8" s="80" t="s">
        <v>900</v>
      </c>
      <c r="C8" s="80" t="s">
        <v>901</v>
      </c>
      <c r="D8" s="80" t="s">
        <v>902</v>
      </c>
      <c r="E8" s="80" t="s">
        <v>903</v>
      </c>
      <c r="F8" s="80" t="s">
        <v>904</v>
      </c>
      <c r="G8" s="80" t="s">
        <v>905</v>
      </c>
      <c r="H8" s="80" t="s">
        <v>906</v>
      </c>
      <c r="I8" s="80" t="s">
        <v>907</v>
      </c>
      <c r="J8" s="80" t="s">
        <v>908</v>
      </c>
      <c r="K8" s="80" t="s">
        <v>909</v>
      </c>
      <c r="L8" s="80" t="s">
        <v>910</v>
      </c>
      <c r="M8" s="80" t="s">
        <v>911</v>
      </c>
      <c r="N8" s="80" t="s">
        <v>912</v>
      </c>
      <c r="O8" s="80" t="s">
        <v>913</v>
      </c>
      <c r="P8" s="80" t="s">
        <v>914</v>
      </c>
      <c r="Q8" s="80" t="s">
        <v>663</v>
      </c>
      <c r="R8" s="80" t="s">
        <v>915</v>
      </c>
      <c r="S8" s="80" t="s">
        <v>916</v>
      </c>
      <c r="T8" s="80" t="s">
        <v>130</v>
      </c>
      <c r="U8" s="80" t="s">
        <v>917</v>
      </c>
      <c r="V8" s="80" t="s">
        <v>376</v>
      </c>
      <c r="W8" s="80" t="s">
        <v>699</v>
      </c>
      <c r="X8" s="80" t="s">
        <v>321</v>
      </c>
      <c r="Y8" s="80" t="s">
        <v>918</v>
      </c>
      <c r="Z8" s="80" t="s">
        <v>831</v>
      </c>
      <c r="AA8" s="80" t="s">
        <v>919</v>
      </c>
      <c r="AB8" s="80" t="s">
        <v>920</v>
      </c>
      <c r="AC8" s="80" t="s">
        <v>500</v>
      </c>
      <c r="AD8" s="80" t="s">
        <v>921</v>
      </c>
      <c r="AE8" s="80" t="s">
        <v>922</v>
      </c>
      <c r="AF8" s="80" t="s">
        <v>923</v>
      </c>
      <c r="AG8" s="80" t="s">
        <v>924</v>
      </c>
      <c r="AH8" s="80" t="s">
        <v>925</v>
      </c>
      <c r="AI8" s="80" t="s">
        <v>926</v>
      </c>
      <c r="AJ8" s="80" t="s">
        <v>927</v>
      </c>
      <c r="AK8" s="80" t="s">
        <v>928</v>
      </c>
      <c r="AL8" s="80" t="s">
        <v>929</v>
      </c>
      <c r="AM8" s="80" t="s">
        <v>642</v>
      </c>
      <c r="AN8" s="80" t="s">
        <v>930</v>
      </c>
      <c r="AO8" s="80" t="s">
        <v>931</v>
      </c>
      <c r="AP8" s="80" t="s">
        <v>932</v>
      </c>
      <c r="AQ8" s="80" t="s">
        <v>933</v>
      </c>
    </row>
    <row r="9" spans="1:43" ht="19.95" customHeight="1" x14ac:dyDescent="0.35">
      <c r="A9" s="81" t="s">
        <v>934</v>
      </c>
      <c r="B9" s="85">
        <v>0.56999999999999995</v>
      </c>
      <c r="C9" s="85">
        <v>0.61</v>
      </c>
      <c r="D9" s="85">
        <v>0.52</v>
      </c>
      <c r="E9" s="85">
        <v>0.64</v>
      </c>
      <c r="F9" s="85">
        <v>0.57999999999999996</v>
      </c>
      <c r="G9" s="85">
        <v>0.64</v>
      </c>
      <c r="H9" s="85">
        <v>0.56000000000000005</v>
      </c>
      <c r="I9" s="85">
        <v>0.44</v>
      </c>
      <c r="J9" s="85">
        <v>0.57999999999999996</v>
      </c>
      <c r="K9" s="85">
        <v>0.65</v>
      </c>
      <c r="L9" s="85">
        <v>0.47</v>
      </c>
      <c r="M9" s="85">
        <v>0.54</v>
      </c>
      <c r="N9" s="85" t="s">
        <v>937</v>
      </c>
      <c r="O9" s="85" t="s">
        <v>938</v>
      </c>
      <c r="P9" s="85" t="s">
        <v>939</v>
      </c>
      <c r="Q9" s="85" t="s">
        <v>940</v>
      </c>
      <c r="R9" s="85" t="s">
        <v>941</v>
      </c>
      <c r="S9" s="85" t="s">
        <v>942</v>
      </c>
      <c r="T9" s="85" t="s">
        <v>943</v>
      </c>
      <c r="U9" s="85" t="s">
        <v>161</v>
      </c>
      <c r="V9" s="85" t="s">
        <v>944</v>
      </c>
      <c r="W9" s="85" t="s">
        <v>945</v>
      </c>
      <c r="X9" s="85" t="s">
        <v>946</v>
      </c>
      <c r="Y9" s="85" t="s">
        <v>947</v>
      </c>
      <c r="Z9" s="85" t="s">
        <v>948</v>
      </c>
      <c r="AA9" s="85" t="s">
        <v>949</v>
      </c>
      <c r="AB9" s="85" t="s">
        <v>342</v>
      </c>
      <c r="AC9" s="85" t="s">
        <v>361</v>
      </c>
      <c r="AD9" s="85" t="s">
        <v>950</v>
      </c>
      <c r="AE9" s="85" t="s">
        <v>951</v>
      </c>
      <c r="AF9" s="85" t="s">
        <v>816</v>
      </c>
      <c r="AG9" s="85" t="s">
        <v>952</v>
      </c>
      <c r="AH9" s="85">
        <v>0.2</v>
      </c>
      <c r="AI9" s="85" t="s">
        <v>954</v>
      </c>
      <c r="AJ9" s="85" t="s">
        <v>955</v>
      </c>
      <c r="AK9" s="85" t="s">
        <v>814</v>
      </c>
      <c r="AL9" s="85" t="s">
        <v>956</v>
      </c>
      <c r="AM9" s="85" t="s">
        <v>288</v>
      </c>
      <c r="AN9" s="85" t="s">
        <v>957</v>
      </c>
      <c r="AO9" s="85" t="s">
        <v>958</v>
      </c>
      <c r="AP9" s="85" t="s">
        <v>959</v>
      </c>
      <c r="AQ9" s="85" t="s">
        <v>960</v>
      </c>
    </row>
    <row r="10" spans="1:43" ht="19.95" customHeight="1" x14ac:dyDescent="0.35">
      <c r="A10" s="79" t="s">
        <v>961</v>
      </c>
      <c r="B10" s="80" t="s">
        <v>962</v>
      </c>
      <c r="C10" s="80" t="s">
        <v>963</v>
      </c>
      <c r="D10" s="80" t="s">
        <v>964</v>
      </c>
      <c r="E10" s="80" t="s">
        <v>319</v>
      </c>
      <c r="F10" s="80" t="s">
        <v>965</v>
      </c>
      <c r="G10" s="80" t="s">
        <v>966</v>
      </c>
      <c r="H10" s="80" t="s">
        <v>967</v>
      </c>
      <c r="I10" s="80" t="s">
        <v>968</v>
      </c>
      <c r="J10" s="80" t="s">
        <v>969</v>
      </c>
      <c r="K10" s="80" t="s">
        <v>970</v>
      </c>
      <c r="L10" s="80" t="s">
        <v>971</v>
      </c>
      <c r="M10" s="80" t="s">
        <v>972</v>
      </c>
      <c r="N10" s="80" t="s">
        <v>973</v>
      </c>
      <c r="O10" s="80" t="s">
        <v>974</v>
      </c>
      <c r="P10" s="80" t="s">
        <v>975</v>
      </c>
      <c r="Q10" s="80" t="s">
        <v>976</v>
      </c>
      <c r="R10" s="80" t="s">
        <v>977</v>
      </c>
      <c r="S10" s="80" t="s">
        <v>978</v>
      </c>
      <c r="T10" s="80" t="s">
        <v>125</v>
      </c>
      <c r="U10" s="80" t="s">
        <v>910</v>
      </c>
      <c r="V10" s="80" t="s">
        <v>127</v>
      </c>
      <c r="W10" s="80" t="s">
        <v>414</v>
      </c>
      <c r="X10" s="80" t="s">
        <v>414</v>
      </c>
      <c r="Y10" s="80" t="s">
        <v>262</v>
      </c>
      <c r="Z10" s="80" t="s">
        <v>197</v>
      </c>
      <c r="AA10" s="80" t="s">
        <v>979</v>
      </c>
      <c r="AB10" s="80" t="s">
        <v>980</v>
      </c>
      <c r="AC10" s="80" t="s">
        <v>469</v>
      </c>
      <c r="AD10" s="80" t="s">
        <v>981</v>
      </c>
      <c r="AE10" s="80" t="s">
        <v>982</v>
      </c>
      <c r="AF10" s="80" t="s">
        <v>983</v>
      </c>
      <c r="AG10" s="80" t="s">
        <v>653</v>
      </c>
      <c r="AH10" s="80" t="s">
        <v>984</v>
      </c>
      <c r="AI10" s="80" t="s">
        <v>374</v>
      </c>
      <c r="AJ10" s="80" t="s">
        <v>985</v>
      </c>
      <c r="AK10" s="80" t="s">
        <v>195</v>
      </c>
      <c r="AL10" s="80" t="s">
        <v>492</v>
      </c>
      <c r="AM10" s="80" t="s">
        <v>986</v>
      </c>
      <c r="AN10" s="80" t="s">
        <v>190</v>
      </c>
      <c r="AO10" s="80" t="s">
        <v>499</v>
      </c>
      <c r="AP10" s="80" t="s">
        <v>278</v>
      </c>
      <c r="AQ10" s="80" t="s">
        <v>987</v>
      </c>
    </row>
    <row r="11" spans="1:43" ht="19.95" customHeight="1" x14ac:dyDescent="0.35">
      <c r="A11" s="81" t="s">
        <v>988</v>
      </c>
      <c r="B11" s="85">
        <v>0.36</v>
      </c>
      <c r="C11" s="85">
        <v>0.32</v>
      </c>
      <c r="D11" s="85">
        <v>0.41</v>
      </c>
      <c r="E11" s="85" t="s">
        <v>991</v>
      </c>
      <c r="F11" s="85">
        <v>0.37</v>
      </c>
      <c r="G11" s="85">
        <v>0.33</v>
      </c>
      <c r="H11" s="85">
        <v>0.33</v>
      </c>
      <c r="I11" s="85">
        <v>0.46</v>
      </c>
      <c r="J11" s="85">
        <v>0.37</v>
      </c>
      <c r="K11" s="85">
        <v>0.3</v>
      </c>
      <c r="L11" s="85">
        <v>0.45</v>
      </c>
      <c r="M11" s="85">
        <v>0.37</v>
      </c>
      <c r="N11" s="85" t="s">
        <v>686</v>
      </c>
      <c r="O11" s="85" t="s">
        <v>995</v>
      </c>
      <c r="P11" s="85" t="s">
        <v>996</v>
      </c>
      <c r="Q11" s="85" t="s">
        <v>997</v>
      </c>
      <c r="R11" s="85" t="s">
        <v>998</v>
      </c>
      <c r="S11" s="85" t="s">
        <v>304</v>
      </c>
      <c r="T11" s="85" t="s">
        <v>990</v>
      </c>
      <c r="U11" s="85" t="s">
        <v>999</v>
      </c>
      <c r="V11" s="85" t="s">
        <v>166</v>
      </c>
      <c r="W11" s="85" t="s">
        <v>291</v>
      </c>
      <c r="X11" s="85" t="s">
        <v>303</v>
      </c>
      <c r="Y11" s="85" t="s">
        <v>358</v>
      </c>
      <c r="Z11" s="85" t="s">
        <v>745</v>
      </c>
      <c r="AA11" s="85" t="s">
        <v>1000</v>
      </c>
      <c r="AB11" s="85" t="s">
        <v>1001</v>
      </c>
      <c r="AC11" s="85" t="s">
        <v>631</v>
      </c>
      <c r="AD11" s="85" t="s">
        <v>1002</v>
      </c>
      <c r="AE11" s="85">
        <v>0.11</v>
      </c>
      <c r="AF11" s="85">
        <v>0.11</v>
      </c>
      <c r="AG11" s="85">
        <v>0.34</v>
      </c>
      <c r="AH11" s="85">
        <v>0.72</v>
      </c>
      <c r="AI11" s="85" t="s">
        <v>443</v>
      </c>
      <c r="AJ11" s="85" t="s">
        <v>750</v>
      </c>
      <c r="AK11" s="85" t="s">
        <v>1003</v>
      </c>
      <c r="AL11" s="85" t="s">
        <v>338</v>
      </c>
      <c r="AM11" s="85" t="s">
        <v>1005</v>
      </c>
      <c r="AN11" s="85" t="s">
        <v>1006</v>
      </c>
      <c r="AO11" s="85" t="s">
        <v>162</v>
      </c>
      <c r="AP11" s="85" t="s">
        <v>852</v>
      </c>
      <c r="AQ11" s="85" t="s">
        <v>1007</v>
      </c>
    </row>
    <row r="12" spans="1:43" ht="19.95" customHeight="1" x14ac:dyDescent="0.35">
      <c r="A12" s="79" t="s">
        <v>688</v>
      </c>
      <c r="B12" s="80" t="s">
        <v>973</v>
      </c>
      <c r="C12" s="80" t="s">
        <v>1008</v>
      </c>
      <c r="D12" s="80" t="s">
        <v>727</v>
      </c>
      <c r="E12" s="80" t="s">
        <v>493</v>
      </c>
      <c r="F12" s="80" t="s">
        <v>839</v>
      </c>
      <c r="G12" s="80" t="s">
        <v>133</v>
      </c>
      <c r="H12" s="80" t="s">
        <v>254</v>
      </c>
      <c r="I12" s="80" t="s">
        <v>978</v>
      </c>
      <c r="J12" s="80" t="s">
        <v>887</v>
      </c>
      <c r="K12" s="80" t="s">
        <v>1009</v>
      </c>
      <c r="L12" s="80" t="s">
        <v>1010</v>
      </c>
      <c r="M12" s="80" t="s">
        <v>869</v>
      </c>
      <c r="N12" s="80" t="s">
        <v>839</v>
      </c>
      <c r="O12" s="80" t="s">
        <v>519</v>
      </c>
      <c r="P12" s="80" t="s">
        <v>876</v>
      </c>
      <c r="Q12" s="80" t="s">
        <v>697</v>
      </c>
      <c r="R12" s="80" t="s">
        <v>1011</v>
      </c>
      <c r="S12" s="80" t="s">
        <v>420</v>
      </c>
      <c r="T12" s="80" t="s">
        <v>490</v>
      </c>
      <c r="U12" s="80" t="s">
        <v>371</v>
      </c>
      <c r="V12" s="80" t="s">
        <v>275</v>
      </c>
      <c r="W12" s="80" t="s">
        <v>503</v>
      </c>
      <c r="X12" s="80" t="s">
        <v>123</v>
      </c>
      <c r="Y12" s="80" t="s">
        <v>544</v>
      </c>
      <c r="Z12" s="80" t="s">
        <v>314</v>
      </c>
      <c r="AA12" s="80" t="s">
        <v>932</v>
      </c>
      <c r="AB12" s="80" t="s">
        <v>1012</v>
      </c>
      <c r="AC12" s="80" t="s">
        <v>127</v>
      </c>
      <c r="AD12" s="80" t="s">
        <v>1013</v>
      </c>
      <c r="AE12" s="80" t="s">
        <v>1014</v>
      </c>
      <c r="AF12" s="80" t="s">
        <v>415</v>
      </c>
      <c r="AG12" s="80" t="s">
        <v>369</v>
      </c>
      <c r="AH12" s="80" t="s">
        <v>867</v>
      </c>
      <c r="AI12" s="80" t="s">
        <v>826</v>
      </c>
      <c r="AJ12" s="80" t="s">
        <v>1015</v>
      </c>
      <c r="AK12" s="80" t="s">
        <v>335</v>
      </c>
      <c r="AL12" s="80" t="s">
        <v>417</v>
      </c>
      <c r="AM12" s="80" t="s">
        <v>1016</v>
      </c>
      <c r="AN12" s="80" t="s">
        <v>1017</v>
      </c>
      <c r="AO12" s="80" t="s">
        <v>736</v>
      </c>
      <c r="AP12" s="80" t="s">
        <v>199</v>
      </c>
      <c r="AQ12" s="80" t="s">
        <v>1018</v>
      </c>
    </row>
    <row r="13" spans="1:43" ht="19.95" customHeight="1" x14ac:dyDescent="0.35">
      <c r="A13" s="81" t="s">
        <v>711</v>
      </c>
      <c r="B13" s="85">
        <v>7.0000000000000007E-2</v>
      </c>
      <c r="C13" s="85">
        <v>7.0000000000000007E-2</v>
      </c>
      <c r="D13" s="85">
        <v>7.0000000000000007E-2</v>
      </c>
      <c r="E13" s="85">
        <v>0.09</v>
      </c>
      <c r="F13" s="85">
        <v>0.05</v>
      </c>
      <c r="G13" s="85">
        <v>0.03</v>
      </c>
      <c r="H13" s="85">
        <v>0.11</v>
      </c>
      <c r="I13" s="85">
        <v>0.1</v>
      </c>
      <c r="J13" s="85">
        <v>0.05</v>
      </c>
      <c r="K13" s="85">
        <v>0.05</v>
      </c>
      <c r="L13" s="85" t="s">
        <v>449</v>
      </c>
      <c r="M13" s="85" t="s">
        <v>438</v>
      </c>
      <c r="N13" s="85" t="s">
        <v>475</v>
      </c>
      <c r="O13" s="85" t="s">
        <v>350</v>
      </c>
      <c r="P13" s="85" t="s">
        <v>858</v>
      </c>
      <c r="Q13" s="85" t="s">
        <v>483</v>
      </c>
      <c r="R13" s="85" t="s">
        <v>1019</v>
      </c>
      <c r="S13" s="85" t="s">
        <v>230</v>
      </c>
      <c r="T13" s="85" t="s">
        <v>882</v>
      </c>
      <c r="U13" s="85" t="s">
        <v>231</v>
      </c>
      <c r="V13" s="85" t="s">
        <v>443</v>
      </c>
      <c r="W13" s="85" t="s">
        <v>365</v>
      </c>
      <c r="X13" s="85" t="s">
        <v>162</v>
      </c>
      <c r="Y13" s="85" t="s">
        <v>409</v>
      </c>
      <c r="Z13" s="85" t="s">
        <v>436</v>
      </c>
      <c r="AA13" s="85" t="s">
        <v>892</v>
      </c>
      <c r="AB13" s="85" t="s">
        <v>473</v>
      </c>
      <c r="AC13" s="85" t="s">
        <v>166</v>
      </c>
      <c r="AD13" s="85" t="s">
        <v>241</v>
      </c>
      <c r="AE13" s="85">
        <v>0.06</v>
      </c>
      <c r="AF13" s="85">
        <v>7.0000000000000007E-2</v>
      </c>
      <c r="AG13" s="85">
        <v>0.19</v>
      </c>
      <c r="AH13" s="85">
        <v>0.08</v>
      </c>
      <c r="AI13" s="85" t="s">
        <v>282</v>
      </c>
      <c r="AJ13" s="85" t="s">
        <v>858</v>
      </c>
      <c r="AK13" s="85" t="s">
        <v>348</v>
      </c>
      <c r="AL13" s="85" t="s">
        <v>480</v>
      </c>
      <c r="AM13" s="85" t="s">
        <v>437</v>
      </c>
      <c r="AN13" s="85" t="s">
        <v>450</v>
      </c>
      <c r="AO13" s="85" t="s">
        <v>222</v>
      </c>
      <c r="AP13" s="85" t="s">
        <v>242</v>
      </c>
      <c r="AQ13" s="85" t="s">
        <v>390</v>
      </c>
    </row>
    <row r="14" spans="1:43" x14ac:dyDescent="0.3">
      <c r="B14" s="3">
        <f>((B9)+(B11)+(B13))</f>
        <v>1</v>
      </c>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row>
  </sheetData>
  <sheetProtection algorithmName="SHA-512" hashValue="XtpWp/gVvIyI6VNBFjXvXTd7BO0JqF7cfDZelG/suwJDJ8+/Ex1zkhmMp8x8jaXJDWDGOmvSKI9rTHC1cei6PA==" saltValue="bAWMVCyfh9OacdBUbvulRA==" spinCount="100000" sheet="1" objects="1" scenarios="1"/>
  <mergeCells count="9">
    <mergeCell ref="S4:AD4"/>
    <mergeCell ref="AE4:AH4"/>
    <mergeCell ref="AI4:AM4"/>
    <mergeCell ref="AN4:AQ4"/>
    <mergeCell ref="B2:E2"/>
    <mergeCell ref="C4:D4"/>
    <mergeCell ref="E4:J4"/>
    <mergeCell ref="K4:M4"/>
    <mergeCell ref="N4:R4"/>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pageSetUpPr fitToPage="1"/>
  </sheetPr>
  <dimension ref="A1:AQ16"/>
  <sheetViews>
    <sheetView showGridLines="0" workbookViewId="0"/>
  </sheetViews>
  <sheetFormatPr defaultRowHeight="14.4" x14ac:dyDescent="0.3"/>
  <cols>
    <col min="1" max="1" width="58.44140625" customWidth="1"/>
    <col min="2" max="43" width="20.77734375" customWidth="1"/>
  </cols>
  <sheetData>
    <row r="1" spans="1:43" ht="21" x14ac:dyDescent="0.4">
      <c r="A1" s="24" t="str">
        <f>HYPERLINK("#Contents!A1","Return to Contents")</f>
        <v>Return to Contents</v>
      </c>
    </row>
    <row r="2" spans="1:43" ht="83.4" customHeight="1" x14ac:dyDescent="0.4">
      <c r="B2" s="155" t="s">
        <v>1478</v>
      </c>
      <c r="C2" s="155"/>
      <c r="D2" s="155"/>
      <c r="E2" s="155"/>
      <c r="F2" s="69"/>
      <c r="G2" s="69"/>
      <c r="H2" s="69"/>
      <c r="I2" s="69"/>
      <c r="J2" s="69"/>
      <c r="K2" s="69"/>
      <c r="L2" s="69"/>
      <c r="M2" s="69"/>
      <c r="N2" s="69"/>
      <c r="O2" s="69"/>
      <c r="P2" s="70"/>
      <c r="Q2" s="70"/>
    </row>
    <row r="3" spans="1:43" ht="61.8" customHeight="1" x14ac:dyDescent="0.4">
      <c r="A3" s="159" t="s">
        <v>1487</v>
      </c>
      <c r="B3" s="159"/>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2"/>
      <c r="AF3" s="72"/>
      <c r="AG3" s="72"/>
      <c r="AI3" s="71"/>
      <c r="AJ3" s="71"/>
      <c r="AK3" s="71"/>
      <c r="AL3" s="71"/>
    </row>
    <row r="4" spans="1:43" ht="18" customHeight="1" x14ac:dyDescent="0.3">
      <c r="A4" s="73"/>
      <c r="B4" s="73"/>
      <c r="C4" s="152" t="s">
        <v>555</v>
      </c>
      <c r="D4" s="154"/>
      <c r="E4" s="152" t="s">
        <v>1463</v>
      </c>
      <c r="F4" s="153"/>
      <c r="G4" s="153"/>
      <c r="H4" s="153"/>
      <c r="I4" s="153"/>
      <c r="J4" s="154"/>
      <c r="K4" s="152" t="s">
        <v>1464</v>
      </c>
      <c r="L4" s="153"/>
      <c r="M4" s="154"/>
      <c r="N4" s="152" t="s">
        <v>1465</v>
      </c>
      <c r="O4" s="153"/>
      <c r="P4" s="153"/>
      <c r="Q4" s="153"/>
      <c r="R4" s="154"/>
      <c r="S4" s="156" t="s">
        <v>1466</v>
      </c>
      <c r="T4" s="157"/>
      <c r="U4" s="157"/>
      <c r="V4" s="157"/>
      <c r="W4" s="157"/>
      <c r="X4" s="157"/>
      <c r="Y4" s="157"/>
      <c r="Z4" s="157"/>
      <c r="AA4" s="157"/>
      <c r="AB4" s="157"/>
      <c r="AC4" s="157"/>
      <c r="AD4" s="158"/>
      <c r="AE4" s="152" t="s">
        <v>1426</v>
      </c>
      <c r="AF4" s="153"/>
      <c r="AG4" s="153"/>
      <c r="AH4" s="154"/>
      <c r="AI4" s="152" t="s">
        <v>1467</v>
      </c>
      <c r="AJ4" s="153"/>
      <c r="AK4" s="153"/>
      <c r="AL4" s="153"/>
      <c r="AM4" s="154"/>
      <c r="AN4" s="152" t="s">
        <v>1468</v>
      </c>
      <c r="AO4" s="153"/>
      <c r="AP4" s="153"/>
      <c r="AQ4" s="154"/>
    </row>
    <row r="5" spans="1:43" ht="72" customHeight="1" x14ac:dyDescent="0.3">
      <c r="A5" s="75" t="s">
        <v>1480</v>
      </c>
      <c r="B5" s="76" t="s">
        <v>1</v>
      </c>
      <c r="C5" s="77" t="s">
        <v>2</v>
      </c>
      <c r="D5" s="77" t="s">
        <v>3</v>
      </c>
      <c r="E5" s="77" t="s">
        <v>1429</v>
      </c>
      <c r="F5" s="77" t="s">
        <v>1430</v>
      </c>
      <c r="G5" s="77" t="s">
        <v>1431</v>
      </c>
      <c r="H5" s="77" t="s">
        <v>1432</v>
      </c>
      <c r="I5" s="77" t="s">
        <v>1433</v>
      </c>
      <c r="J5" s="77" t="s">
        <v>1434</v>
      </c>
      <c r="K5" s="77" t="s">
        <v>1435</v>
      </c>
      <c r="L5" s="77" t="s">
        <v>1436</v>
      </c>
      <c r="M5" s="77" t="s">
        <v>1437</v>
      </c>
      <c r="N5" s="1" t="s">
        <v>1470</v>
      </c>
      <c r="O5" s="1" t="s">
        <v>1471</v>
      </c>
      <c r="P5" s="1" t="s">
        <v>1472</v>
      </c>
      <c r="Q5" s="1" t="s">
        <v>1473</v>
      </c>
      <c r="R5" s="1" t="s">
        <v>1474</v>
      </c>
      <c r="S5" s="77" t="s">
        <v>4</v>
      </c>
      <c r="T5" s="77" t="s">
        <v>5</v>
      </c>
      <c r="U5" s="77" t="s">
        <v>6</v>
      </c>
      <c r="V5" s="77" t="s">
        <v>7</v>
      </c>
      <c r="W5" s="77" t="s">
        <v>1443</v>
      </c>
      <c r="X5" s="77" t="s">
        <v>1444</v>
      </c>
      <c r="Y5" s="77" t="s">
        <v>8</v>
      </c>
      <c r="Z5" s="77" t="s">
        <v>9</v>
      </c>
      <c r="AA5" s="77" t="s">
        <v>10</v>
      </c>
      <c r="AB5" s="77" t="s">
        <v>11</v>
      </c>
      <c r="AC5" s="77" t="s">
        <v>1445</v>
      </c>
      <c r="AD5" s="77" t="s">
        <v>12</v>
      </c>
      <c r="AE5" s="77" t="s">
        <v>1446</v>
      </c>
      <c r="AF5" s="77" t="s">
        <v>1475</v>
      </c>
      <c r="AG5" s="77" t="s">
        <v>1493</v>
      </c>
      <c r="AH5" s="77" t="s">
        <v>1447</v>
      </c>
      <c r="AI5" s="77" t="s">
        <v>1476</v>
      </c>
      <c r="AJ5" s="77" t="s">
        <v>13</v>
      </c>
      <c r="AK5" s="77" t="s">
        <v>14</v>
      </c>
      <c r="AL5" s="77" t="s">
        <v>1477</v>
      </c>
      <c r="AM5" s="77" t="s">
        <v>15</v>
      </c>
      <c r="AN5" s="78" t="s">
        <v>16</v>
      </c>
      <c r="AO5" s="77" t="s">
        <v>1448</v>
      </c>
      <c r="AP5" s="77" t="s">
        <v>1449</v>
      </c>
      <c r="AQ5" s="77" t="s">
        <v>18</v>
      </c>
    </row>
    <row r="6" spans="1:43" ht="19.95" customHeight="1" x14ac:dyDescent="0.35">
      <c r="A6" s="79" t="s">
        <v>19</v>
      </c>
      <c r="B6" s="80" t="s">
        <v>20</v>
      </c>
      <c r="C6" s="80" t="s">
        <v>21</v>
      </c>
      <c r="D6" s="80" t="s">
        <v>22</v>
      </c>
      <c r="E6" s="80" t="s">
        <v>23</v>
      </c>
      <c r="F6" s="80" t="s">
        <v>24</v>
      </c>
      <c r="G6" s="80" t="s">
        <v>25</v>
      </c>
      <c r="H6" s="80" t="s">
        <v>26</v>
      </c>
      <c r="I6" s="80" t="s">
        <v>27</v>
      </c>
      <c r="J6" s="80" t="s">
        <v>28</v>
      </c>
      <c r="K6" s="80" t="s">
        <v>29</v>
      </c>
      <c r="L6" s="80" t="s">
        <v>30</v>
      </c>
      <c r="M6" s="80" t="s">
        <v>31</v>
      </c>
      <c r="N6" s="80" t="s">
        <v>26</v>
      </c>
      <c r="O6" s="80" t="s">
        <v>32</v>
      </c>
      <c r="P6" s="80" t="s">
        <v>33</v>
      </c>
      <c r="Q6" s="80" t="s">
        <v>34</v>
      </c>
      <c r="R6" s="80" t="s">
        <v>35</v>
      </c>
      <c r="S6" s="80" t="s">
        <v>36</v>
      </c>
      <c r="T6" s="80" t="s">
        <v>37</v>
      </c>
      <c r="U6" s="80" t="s">
        <v>38</v>
      </c>
      <c r="V6" s="80" t="s">
        <v>39</v>
      </c>
      <c r="W6" s="80" t="s">
        <v>40</v>
      </c>
      <c r="X6" s="80" t="s">
        <v>41</v>
      </c>
      <c r="Y6" s="80" t="s">
        <v>42</v>
      </c>
      <c r="Z6" s="80" t="s">
        <v>43</v>
      </c>
      <c r="AA6" s="80" t="s">
        <v>44</v>
      </c>
      <c r="AB6" s="80" t="s">
        <v>45</v>
      </c>
      <c r="AC6" s="80" t="s">
        <v>46</v>
      </c>
      <c r="AD6" s="80" t="s">
        <v>47</v>
      </c>
      <c r="AE6" s="80" t="s">
        <v>48</v>
      </c>
      <c r="AF6" s="80" t="s">
        <v>49</v>
      </c>
      <c r="AG6" s="80" t="s">
        <v>50</v>
      </c>
      <c r="AH6" s="80" t="s">
        <v>51</v>
      </c>
      <c r="AI6" s="80" t="s">
        <v>52</v>
      </c>
      <c r="AJ6" s="80" t="s">
        <v>33</v>
      </c>
      <c r="AK6" s="80" t="s">
        <v>53</v>
      </c>
      <c r="AL6" s="80" t="s">
        <v>54</v>
      </c>
      <c r="AM6" s="80" t="s">
        <v>55</v>
      </c>
      <c r="AN6" s="80" t="s">
        <v>56</v>
      </c>
      <c r="AO6" s="80" t="s">
        <v>57</v>
      </c>
      <c r="AP6" s="80" t="s">
        <v>58</v>
      </c>
      <c r="AQ6" s="80" t="s">
        <v>59</v>
      </c>
    </row>
    <row r="7" spans="1:43" ht="19.95" customHeight="1" x14ac:dyDescent="0.35">
      <c r="A7" s="81" t="s">
        <v>60</v>
      </c>
      <c r="B7" s="82" t="s">
        <v>893</v>
      </c>
      <c r="C7" s="82" t="s">
        <v>556</v>
      </c>
      <c r="D7" s="82" t="s">
        <v>752</v>
      </c>
      <c r="E7" s="82" t="s">
        <v>558</v>
      </c>
      <c r="F7" s="82" t="s">
        <v>64</v>
      </c>
      <c r="G7" s="82" t="s">
        <v>65</v>
      </c>
      <c r="H7" s="82" t="s">
        <v>753</v>
      </c>
      <c r="I7" s="82" t="s">
        <v>561</v>
      </c>
      <c r="J7" s="82" t="s">
        <v>896</v>
      </c>
      <c r="K7" s="82" t="s">
        <v>754</v>
      </c>
      <c r="L7" s="82" t="s">
        <v>755</v>
      </c>
      <c r="M7" s="82" t="s">
        <v>71</v>
      </c>
      <c r="N7" s="82" t="s">
        <v>72</v>
      </c>
      <c r="O7" s="82" t="s">
        <v>566</v>
      </c>
      <c r="P7" s="82" t="s">
        <v>74</v>
      </c>
      <c r="Q7" s="82" t="s">
        <v>568</v>
      </c>
      <c r="R7" s="82" t="s">
        <v>1020</v>
      </c>
      <c r="S7" s="82" t="s">
        <v>77</v>
      </c>
      <c r="T7" s="82" t="s">
        <v>78</v>
      </c>
      <c r="U7" s="82" t="s">
        <v>1021</v>
      </c>
      <c r="V7" s="82" t="s">
        <v>80</v>
      </c>
      <c r="W7" s="82" t="s">
        <v>590</v>
      </c>
      <c r="X7" s="82" t="s">
        <v>571</v>
      </c>
      <c r="Y7" s="82" t="s">
        <v>251</v>
      </c>
      <c r="Z7" s="82" t="s">
        <v>897</v>
      </c>
      <c r="AA7" s="82" t="s">
        <v>573</v>
      </c>
      <c r="AB7" s="82" t="s">
        <v>86</v>
      </c>
      <c r="AC7" s="82" t="s">
        <v>58</v>
      </c>
      <c r="AD7" s="82" t="s">
        <v>88</v>
      </c>
      <c r="AE7" s="82" t="s">
        <v>575</v>
      </c>
      <c r="AF7" s="82" t="s">
        <v>90</v>
      </c>
      <c r="AG7" s="82" t="s">
        <v>576</v>
      </c>
      <c r="AH7" s="82" t="s">
        <v>577</v>
      </c>
      <c r="AI7" s="82" t="s">
        <v>1022</v>
      </c>
      <c r="AJ7" s="82" t="s">
        <v>761</v>
      </c>
      <c r="AK7" s="82" t="s">
        <v>580</v>
      </c>
      <c r="AL7" s="82" t="s">
        <v>581</v>
      </c>
      <c r="AM7" s="82" t="s">
        <v>582</v>
      </c>
      <c r="AN7" s="82" t="s">
        <v>98</v>
      </c>
      <c r="AO7" s="82" t="s">
        <v>1023</v>
      </c>
      <c r="AP7" s="82" t="s">
        <v>584</v>
      </c>
      <c r="AQ7" s="82" t="s">
        <v>583</v>
      </c>
    </row>
    <row r="8" spans="1:43" ht="19.95" customHeight="1" x14ac:dyDescent="0.35">
      <c r="A8" s="79" t="s">
        <v>1112</v>
      </c>
      <c r="B8" s="80" t="s">
        <v>1113</v>
      </c>
      <c r="C8" s="80" t="s">
        <v>1041</v>
      </c>
      <c r="D8" s="80" t="s">
        <v>1052</v>
      </c>
      <c r="E8" s="80" t="s">
        <v>1114</v>
      </c>
      <c r="F8" s="80" t="s">
        <v>1115</v>
      </c>
      <c r="G8" s="80" t="s">
        <v>542</v>
      </c>
      <c r="H8" s="80" t="s">
        <v>758</v>
      </c>
      <c r="I8" s="80" t="s">
        <v>828</v>
      </c>
      <c r="J8" s="80" t="s">
        <v>1116</v>
      </c>
      <c r="K8" s="80" t="s">
        <v>1117</v>
      </c>
      <c r="L8" s="80" t="s">
        <v>189</v>
      </c>
      <c r="M8" s="80" t="s">
        <v>1118</v>
      </c>
      <c r="N8" s="80" t="s">
        <v>730</v>
      </c>
      <c r="O8" s="80" t="s">
        <v>977</v>
      </c>
      <c r="P8" s="80" t="s">
        <v>1119</v>
      </c>
      <c r="Q8" s="80" t="s">
        <v>1120</v>
      </c>
      <c r="R8" s="80" t="s">
        <v>1121</v>
      </c>
      <c r="S8" s="80" t="s">
        <v>535</v>
      </c>
      <c r="T8" s="80" t="s">
        <v>262</v>
      </c>
      <c r="U8" s="80" t="s">
        <v>1122</v>
      </c>
      <c r="V8" s="80" t="s">
        <v>127</v>
      </c>
      <c r="W8" s="80" t="s">
        <v>382</v>
      </c>
      <c r="X8" s="80" t="s">
        <v>463</v>
      </c>
      <c r="Y8" s="80" t="s">
        <v>127</v>
      </c>
      <c r="Z8" s="80" t="s">
        <v>199</v>
      </c>
      <c r="AA8" s="80" t="s">
        <v>460</v>
      </c>
      <c r="AB8" s="80" t="s">
        <v>1123</v>
      </c>
      <c r="AC8" s="80" t="s">
        <v>489</v>
      </c>
      <c r="AD8" s="80" t="s">
        <v>876</v>
      </c>
      <c r="AE8" s="80" t="s">
        <v>197</v>
      </c>
      <c r="AF8" s="80" t="s">
        <v>430</v>
      </c>
      <c r="AG8" s="80" t="s">
        <v>874</v>
      </c>
      <c r="AH8" s="80" t="s">
        <v>1124</v>
      </c>
      <c r="AI8" s="80" t="s">
        <v>138</v>
      </c>
      <c r="AJ8" s="80" t="s">
        <v>1125</v>
      </c>
      <c r="AK8" s="80" t="s">
        <v>615</v>
      </c>
      <c r="AL8" s="80" t="s">
        <v>545</v>
      </c>
      <c r="AM8" s="80" t="s">
        <v>1126</v>
      </c>
      <c r="AN8" s="80" t="s">
        <v>1127</v>
      </c>
      <c r="AO8" s="80" t="s">
        <v>1128</v>
      </c>
      <c r="AP8" s="80" t="s">
        <v>127</v>
      </c>
      <c r="AQ8" s="80" t="s">
        <v>1129</v>
      </c>
    </row>
    <row r="9" spans="1:43" ht="19.95" customHeight="1" x14ac:dyDescent="0.35">
      <c r="A9" s="81" t="s">
        <v>1130</v>
      </c>
      <c r="B9" s="85">
        <v>0.15</v>
      </c>
      <c r="C9" s="85" t="s">
        <v>218</v>
      </c>
      <c r="D9" s="85">
        <v>0.17</v>
      </c>
      <c r="E9" s="85">
        <v>0.12</v>
      </c>
      <c r="F9" s="85">
        <v>0.18</v>
      </c>
      <c r="G9" s="85">
        <v>7.0000000000000007E-2</v>
      </c>
      <c r="H9" s="85" t="s">
        <v>850</v>
      </c>
      <c r="I9" s="85">
        <v>0.19</v>
      </c>
      <c r="J9" s="85">
        <v>0.13</v>
      </c>
      <c r="K9" s="85">
        <v>0.13</v>
      </c>
      <c r="L9" s="85">
        <v>0.19</v>
      </c>
      <c r="M9" s="85">
        <v>0.13</v>
      </c>
      <c r="N9" s="85" t="s">
        <v>340</v>
      </c>
      <c r="O9" s="85" t="s">
        <v>746</v>
      </c>
      <c r="P9" s="85" t="s">
        <v>1132</v>
      </c>
      <c r="Q9" s="85" t="s">
        <v>1133</v>
      </c>
      <c r="R9" s="85" t="s">
        <v>168</v>
      </c>
      <c r="S9" s="85" t="s">
        <v>350</v>
      </c>
      <c r="T9" s="85" t="s">
        <v>858</v>
      </c>
      <c r="U9" s="85" t="s">
        <v>801</v>
      </c>
      <c r="V9" s="85" t="s">
        <v>166</v>
      </c>
      <c r="W9" s="85" t="s">
        <v>713</v>
      </c>
      <c r="X9" s="85" t="s">
        <v>345</v>
      </c>
      <c r="Y9" s="85" t="s">
        <v>166</v>
      </c>
      <c r="Z9" s="85" t="s">
        <v>362</v>
      </c>
      <c r="AA9" s="85" t="s">
        <v>301</v>
      </c>
      <c r="AB9" s="85" t="s">
        <v>680</v>
      </c>
      <c r="AC9" s="85" t="s">
        <v>1063</v>
      </c>
      <c r="AD9" s="85" t="s">
        <v>154</v>
      </c>
      <c r="AE9" s="85">
        <v>0.01</v>
      </c>
      <c r="AF9" s="85">
        <v>0.03</v>
      </c>
      <c r="AG9" s="85">
        <v>0.2</v>
      </c>
      <c r="AH9" s="85">
        <v>0.32</v>
      </c>
      <c r="AI9" s="85" t="s">
        <v>159</v>
      </c>
      <c r="AJ9" s="85" t="s">
        <v>450</v>
      </c>
      <c r="AK9" s="85" t="s">
        <v>478</v>
      </c>
      <c r="AL9" s="85" t="s">
        <v>409</v>
      </c>
      <c r="AM9" s="85" t="s">
        <v>1101</v>
      </c>
      <c r="AN9" s="85" t="s">
        <v>478</v>
      </c>
      <c r="AO9" s="85" t="s">
        <v>292</v>
      </c>
      <c r="AP9" s="85" t="s">
        <v>166</v>
      </c>
      <c r="AQ9" s="85" t="s">
        <v>683</v>
      </c>
    </row>
    <row r="10" spans="1:43" ht="19.95" customHeight="1" x14ac:dyDescent="0.35">
      <c r="A10" s="79" t="s">
        <v>1072</v>
      </c>
      <c r="B10" s="80" t="s">
        <v>1073</v>
      </c>
      <c r="C10" s="80" t="s">
        <v>93</v>
      </c>
      <c r="D10" s="80" t="s">
        <v>1074</v>
      </c>
      <c r="E10" s="80" t="s">
        <v>413</v>
      </c>
      <c r="F10" s="80" t="s">
        <v>1075</v>
      </c>
      <c r="G10" s="80" t="s">
        <v>1076</v>
      </c>
      <c r="H10" s="80" t="s">
        <v>1077</v>
      </c>
      <c r="I10" s="80" t="s">
        <v>1078</v>
      </c>
      <c r="J10" s="80" t="s">
        <v>1079</v>
      </c>
      <c r="K10" s="80" t="s">
        <v>1080</v>
      </c>
      <c r="L10" s="80" t="s">
        <v>1081</v>
      </c>
      <c r="M10" s="80" t="s">
        <v>1082</v>
      </c>
      <c r="N10" s="80" t="s">
        <v>1083</v>
      </c>
      <c r="O10" s="80" t="s">
        <v>975</v>
      </c>
      <c r="P10" s="80" t="s">
        <v>1084</v>
      </c>
      <c r="Q10" s="80" t="s">
        <v>1085</v>
      </c>
      <c r="R10" s="80" t="s">
        <v>1031</v>
      </c>
      <c r="S10" s="80" t="s">
        <v>1086</v>
      </c>
      <c r="T10" s="80" t="s">
        <v>423</v>
      </c>
      <c r="U10" s="80" t="s">
        <v>610</v>
      </c>
      <c r="V10" s="80" t="s">
        <v>917</v>
      </c>
      <c r="W10" s="80" t="s">
        <v>608</v>
      </c>
      <c r="X10" s="80" t="s">
        <v>123</v>
      </c>
      <c r="Y10" s="80" t="s">
        <v>372</v>
      </c>
      <c r="Z10" s="80" t="s">
        <v>1087</v>
      </c>
      <c r="AA10" s="80" t="s">
        <v>1088</v>
      </c>
      <c r="AB10" s="80" t="s">
        <v>325</v>
      </c>
      <c r="AC10" s="80" t="s">
        <v>127</v>
      </c>
      <c r="AD10" s="80" t="s">
        <v>1011</v>
      </c>
      <c r="AE10" s="80" t="s">
        <v>1089</v>
      </c>
      <c r="AF10" s="80" t="s">
        <v>1090</v>
      </c>
      <c r="AG10" s="80" t="s">
        <v>654</v>
      </c>
      <c r="AH10" s="80" t="s">
        <v>1091</v>
      </c>
      <c r="AI10" s="80" t="s">
        <v>572</v>
      </c>
      <c r="AJ10" s="80" t="s">
        <v>1092</v>
      </c>
      <c r="AK10" s="80" t="s">
        <v>771</v>
      </c>
      <c r="AL10" s="80" t="s">
        <v>1093</v>
      </c>
      <c r="AM10" s="80" t="s">
        <v>320</v>
      </c>
      <c r="AN10" s="80" t="s">
        <v>1094</v>
      </c>
      <c r="AO10" s="80" t="s">
        <v>841</v>
      </c>
      <c r="AP10" s="80" t="s">
        <v>874</v>
      </c>
      <c r="AQ10" s="80" t="s">
        <v>1095</v>
      </c>
    </row>
    <row r="11" spans="1:43" ht="19.95" customHeight="1" x14ac:dyDescent="0.35">
      <c r="A11" s="81" t="s">
        <v>1096</v>
      </c>
      <c r="B11" s="85">
        <v>0.36</v>
      </c>
      <c r="C11" s="85" t="s">
        <v>1097</v>
      </c>
      <c r="D11" s="85">
        <v>0.35</v>
      </c>
      <c r="E11" s="85">
        <v>0.41</v>
      </c>
      <c r="F11" s="85">
        <v>0.35</v>
      </c>
      <c r="G11" s="85" t="s">
        <v>952</v>
      </c>
      <c r="H11" s="85">
        <v>0.35</v>
      </c>
      <c r="I11" s="85" t="s">
        <v>996</v>
      </c>
      <c r="J11" s="85">
        <v>0.28000000000000003</v>
      </c>
      <c r="K11" s="85">
        <v>0.37</v>
      </c>
      <c r="L11" s="85">
        <v>0.36</v>
      </c>
      <c r="M11" s="85">
        <v>0.33</v>
      </c>
      <c r="N11" s="85" t="s">
        <v>1099</v>
      </c>
      <c r="O11" s="85" t="s">
        <v>991</v>
      </c>
      <c r="P11" s="85" t="s">
        <v>989</v>
      </c>
      <c r="Q11" s="85" t="s">
        <v>1100</v>
      </c>
      <c r="R11" s="85" t="s">
        <v>1101</v>
      </c>
      <c r="S11" s="85" t="s">
        <v>992</v>
      </c>
      <c r="T11" s="85" t="s">
        <v>143</v>
      </c>
      <c r="U11" s="85" t="s">
        <v>287</v>
      </c>
      <c r="V11" s="85" t="s">
        <v>1102</v>
      </c>
      <c r="W11" s="85" t="s">
        <v>1060</v>
      </c>
      <c r="X11" s="85" t="s">
        <v>162</v>
      </c>
      <c r="Y11" s="85" t="s">
        <v>1103</v>
      </c>
      <c r="Z11" s="85" t="s">
        <v>1104</v>
      </c>
      <c r="AA11" s="85" t="s">
        <v>1058</v>
      </c>
      <c r="AB11" s="85" t="s">
        <v>1105</v>
      </c>
      <c r="AC11" s="85" t="s">
        <v>166</v>
      </c>
      <c r="AD11" s="85" t="s">
        <v>1106</v>
      </c>
      <c r="AE11" s="85">
        <v>0.52</v>
      </c>
      <c r="AF11" s="85">
        <v>0.42</v>
      </c>
      <c r="AG11" s="85">
        <v>0.4</v>
      </c>
      <c r="AH11" s="85">
        <v>0.17</v>
      </c>
      <c r="AI11" s="85" t="s">
        <v>943</v>
      </c>
      <c r="AJ11" s="85" t="s">
        <v>1107</v>
      </c>
      <c r="AK11" s="85" t="s">
        <v>1108</v>
      </c>
      <c r="AL11" s="85" t="s">
        <v>633</v>
      </c>
      <c r="AM11" s="85" t="s">
        <v>1109</v>
      </c>
      <c r="AN11" s="85" t="s">
        <v>1110</v>
      </c>
      <c r="AO11" s="85" t="s">
        <v>239</v>
      </c>
      <c r="AP11" s="85" t="s">
        <v>1111</v>
      </c>
      <c r="AQ11" s="85" t="s">
        <v>162</v>
      </c>
    </row>
    <row r="12" spans="1:43" ht="19.95" customHeight="1" x14ac:dyDescent="0.35">
      <c r="A12" s="79" t="s">
        <v>1024</v>
      </c>
      <c r="B12" s="80" t="s">
        <v>1025</v>
      </c>
      <c r="C12" s="80" t="s">
        <v>1026</v>
      </c>
      <c r="D12" s="80" t="s">
        <v>1027</v>
      </c>
      <c r="E12" s="80" t="s">
        <v>701</v>
      </c>
      <c r="F12" s="80" t="s">
        <v>1028</v>
      </c>
      <c r="G12" s="80" t="s">
        <v>1029</v>
      </c>
      <c r="H12" s="80" t="s">
        <v>1030</v>
      </c>
      <c r="I12" s="80" t="s">
        <v>1031</v>
      </c>
      <c r="J12" s="80" t="s">
        <v>1032</v>
      </c>
      <c r="K12" s="80" t="s">
        <v>1033</v>
      </c>
      <c r="L12" s="80" t="s">
        <v>1034</v>
      </c>
      <c r="M12" s="80" t="s">
        <v>1035</v>
      </c>
      <c r="N12" s="80" t="s">
        <v>907</v>
      </c>
      <c r="O12" s="80" t="s">
        <v>1036</v>
      </c>
      <c r="P12" s="80" t="s">
        <v>1037</v>
      </c>
      <c r="Q12" s="80" t="s">
        <v>1038</v>
      </c>
      <c r="R12" s="80" t="s">
        <v>1039</v>
      </c>
      <c r="S12" s="80" t="s">
        <v>1040</v>
      </c>
      <c r="T12" s="80" t="s">
        <v>133</v>
      </c>
      <c r="U12" s="80" t="s">
        <v>1041</v>
      </c>
      <c r="V12" s="80" t="s">
        <v>129</v>
      </c>
      <c r="W12" s="80" t="s">
        <v>1042</v>
      </c>
      <c r="X12" s="80" t="s">
        <v>453</v>
      </c>
      <c r="Y12" s="80" t="s">
        <v>519</v>
      </c>
      <c r="Z12" s="80" t="s">
        <v>841</v>
      </c>
      <c r="AA12" s="80" t="s">
        <v>1043</v>
      </c>
      <c r="AB12" s="80" t="s">
        <v>1044</v>
      </c>
      <c r="AC12" s="80" t="s">
        <v>920</v>
      </c>
      <c r="AD12" s="80" t="s">
        <v>1045</v>
      </c>
      <c r="AE12" s="80" t="s">
        <v>1046</v>
      </c>
      <c r="AF12" s="80" t="s">
        <v>1047</v>
      </c>
      <c r="AG12" s="80" t="s">
        <v>920</v>
      </c>
      <c r="AH12" s="80" t="s">
        <v>1048</v>
      </c>
      <c r="AI12" s="80" t="s">
        <v>1049</v>
      </c>
      <c r="AJ12" s="80" t="s">
        <v>1050</v>
      </c>
      <c r="AK12" s="80" t="s">
        <v>1051</v>
      </c>
      <c r="AL12" s="80" t="s">
        <v>1052</v>
      </c>
      <c r="AM12" s="80" t="s">
        <v>1053</v>
      </c>
      <c r="AN12" s="80" t="s">
        <v>1054</v>
      </c>
      <c r="AO12" s="80" t="s">
        <v>259</v>
      </c>
      <c r="AP12" s="80" t="s">
        <v>735</v>
      </c>
      <c r="AQ12" s="80" t="s">
        <v>1055</v>
      </c>
    </row>
    <row r="13" spans="1:43" ht="19.95" customHeight="1" x14ac:dyDescent="0.35">
      <c r="A13" s="81" t="s">
        <v>1056</v>
      </c>
      <c r="B13" s="85" t="s">
        <v>1057</v>
      </c>
      <c r="C13" s="85">
        <v>0.42</v>
      </c>
      <c r="D13" s="85">
        <v>0.43</v>
      </c>
      <c r="E13" s="85">
        <v>0.36</v>
      </c>
      <c r="F13" s="85">
        <v>0.42</v>
      </c>
      <c r="G13" s="85">
        <v>0.37</v>
      </c>
      <c r="H13" s="85">
        <v>0.41</v>
      </c>
      <c r="I13" s="85">
        <v>0.38</v>
      </c>
      <c r="J13" s="85">
        <v>0.52</v>
      </c>
      <c r="K13" s="85" t="s">
        <v>239</v>
      </c>
      <c r="L13" s="85" t="s">
        <v>674</v>
      </c>
      <c r="M13" s="85">
        <v>0.43</v>
      </c>
      <c r="N13" s="85" t="s">
        <v>619</v>
      </c>
      <c r="O13" s="85" t="s">
        <v>1059</v>
      </c>
      <c r="P13" s="85" t="s">
        <v>938</v>
      </c>
      <c r="Q13" s="85" t="s">
        <v>1060</v>
      </c>
      <c r="R13" s="85" t="s">
        <v>748</v>
      </c>
      <c r="S13" s="85" t="s">
        <v>938</v>
      </c>
      <c r="T13" s="85" t="s">
        <v>1061</v>
      </c>
      <c r="U13" s="85" t="s">
        <v>807</v>
      </c>
      <c r="V13" s="85" t="s">
        <v>1062</v>
      </c>
      <c r="W13" s="85" t="s">
        <v>1063</v>
      </c>
      <c r="X13" s="85" t="s">
        <v>1064</v>
      </c>
      <c r="Y13" s="85" t="s">
        <v>991</v>
      </c>
      <c r="Z13" s="85" t="s">
        <v>671</v>
      </c>
      <c r="AA13" s="85" t="s">
        <v>147</v>
      </c>
      <c r="AB13" s="85" t="s">
        <v>1065</v>
      </c>
      <c r="AC13" s="85" t="s">
        <v>1066</v>
      </c>
      <c r="AD13" s="85" t="s">
        <v>1067</v>
      </c>
      <c r="AE13" s="85">
        <v>0.39</v>
      </c>
      <c r="AF13" s="85">
        <v>0.53</v>
      </c>
      <c r="AG13" s="85">
        <v>0.19</v>
      </c>
      <c r="AH13" s="85">
        <v>0.42</v>
      </c>
      <c r="AI13" s="85" t="s">
        <v>750</v>
      </c>
      <c r="AJ13" s="85" t="s">
        <v>1068</v>
      </c>
      <c r="AK13" s="85" t="s">
        <v>1069</v>
      </c>
      <c r="AL13" s="85" t="s">
        <v>669</v>
      </c>
      <c r="AM13" s="85" t="s">
        <v>1070</v>
      </c>
      <c r="AN13" s="85" t="s">
        <v>147</v>
      </c>
      <c r="AO13" s="85" t="s">
        <v>1071</v>
      </c>
      <c r="AP13" s="85" t="s">
        <v>291</v>
      </c>
      <c r="AQ13" s="85" t="s">
        <v>992</v>
      </c>
    </row>
    <row r="14" spans="1:43" ht="19.95" customHeight="1" x14ac:dyDescent="0.35">
      <c r="A14" s="79" t="s">
        <v>688</v>
      </c>
      <c r="B14" s="80" t="s">
        <v>1134</v>
      </c>
      <c r="C14" s="80" t="s">
        <v>1135</v>
      </c>
      <c r="D14" s="80" t="s">
        <v>317</v>
      </c>
      <c r="E14" s="80" t="s">
        <v>370</v>
      </c>
      <c r="F14" s="80" t="s">
        <v>133</v>
      </c>
      <c r="G14" s="80" t="s">
        <v>1013</v>
      </c>
      <c r="H14" s="80" t="s">
        <v>842</v>
      </c>
      <c r="I14" s="80" t="s">
        <v>422</v>
      </c>
      <c r="J14" s="80" t="s">
        <v>322</v>
      </c>
      <c r="K14" s="80" t="s">
        <v>884</v>
      </c>
      <c r="L14" s="80" t="s">
        <v>697</v>
      </c>
      <c r="M14" s="80" t="s">
        <v>690</v>
      </c>
      <c r="N14" s="80" t="s">
        <v>137</v>
      </c>
      <c r="O14" s="80" t="s">
        <v>370</v>
      </c>
      <c r="P14" s="80" t="s">
        <v>316</v>
      </c>
      <c r="Q14" s="80" t="s">
        <v>608</v>
      </c>
      <c r="R14" s="80" t="s">
        <v>115</v>
      </c>
      <c r="S14" s="80" t="s">
        <v>420</v>
      </c>
      <c r="T14" s="80" t="s">
        <v>266</v>
      </c>
      <c r="U14" s="80" t="s">
        <v>536</v>
      </c>
      <c r="V14" s="80" t="s">
        <v>207</v>
      </c>
      <c r="W14" s="80" t="s">
        <v>503</v>
      </c>
      <c r="X14" s="80" t="s">
        <v>385</v>
      </c>
      <c r="Y14" s="80" t="s">
        <v>462</v>
      </c>
      <c r="Z14" s="80" t="s">
        <v>369</v>
      </c>
      <c r="AA14" s="80" t="s">
        <v>277</v>
      </c>
      <c r="AB14" s="80" t="s">
        <v>504</v>
      </c>
      <c r="AC14" s="80" t="s">
        <v>207</v>
      </c>
      <c r="AD14" s="80" t="s">
        <v>137</v>
      </c>
      <c r="AE14" s="80" t="s">
        <v>612</v>
      </c>
      <c r="AF14" s="80" t="s">
        <v>278</v>
      </c>
      <c r="AG14" s="80" t="s">
        <v>702</v>
      </c>
      <c r="AH14" s="80" t="s">
        <v>1136</v>
      </c>
      <c r="AI14" s="80" t="s">
        <v>983</v>
      </c>
      <c r="AJ14" s="80" t="s">
        <v>330</v>
      </c>
      <c r="AK14" s="80" t="s">
        <v>137</v>
      </c>
      <c r="AL14" s="80" t="s">
        <v>58</v>
      </c>
      <c r="AM14" s="80" t="s">
        <v>1137</v>
      </c>
      <c r="AN14" s="80" t="s">
        <v>1138</v>
      </c>
      <c r="AO14" s="80" t="s">
        <v>204</v>
      </c>
      <c r="AP14" s="80" t="s">
        <v>119</v>
      </c>
      <c r="AQ14" s="80" t="s">
        <v>1139</v>
      </c>
    </row>
    <row r="15" spans="1:43" ht="19.95" customHeight="1" x14ac:dyDescent="0.35">
      <c r="A15" s="81" t="s">
        <v>711</v>
      </c>
      <c r="B15" s="85">
        <v>7.0000000000000007E-2</v>
      </c>
      <c r="C15" s="85">
        <v>0.1</v>
      </c>
      <c r="D15" s="85">
        <v>0.05</v>
      </c>
      <c r="E15" s="85">
        <v>0.11</v>
      </c>
      <c r="F15" s="85">
        <v>0.05</v>
      </c>
      <c r="G15" s="85" t="s">
        <v>438</v>
      </c>
      <c r="H15" s="85" t="s">
        <v>339</v>
      </c>
      <c r="I15" s="85">
        <v>0.11</v>
      </c>
      <c r="J15" s="85">
        <v>7.0000000000000007E-2</v>
      </c>
      <c r="K15" s="85">
        <v>0.06</v>
      </c>
      <c r="L15" s="85">
        <v>7.0000000000000007E-2</v>
      </c>
      <c r="M15" s="85">
        <v>0.11</v>
      </c>
      <c r="N15" s="85" t="s">
        <v>354</v>
      </c>
      <c r="O15" s="85" t="s">
        <v>745</v>
      </c>
      <c r="P15" s="85" t="s">
        <v>432</v>
      </c>
      <c r="Q15" s="85" t="s">
        <v>231</v>
      </c>
      <c r="R15" s="85" t="s">
        <v>221</v>
      </c>
      <c r="S15" s="85" t="s">
        <v>230</v>
      </c>
      <c r="T15" s="85" t="s">
        <v>1140</v>
      </c>
      <c r="U15" s="85" t="s">
        <v>345</v>
      </c>
      <c r="V15" s="85" t="s">
        <v>892</v>
      </c>
      <c r="W15" s="85" t="s">
        <v>346</v>
      </c>
      <c r="X15" s="85" t="s">
        <v>160</v>
      </c>
      <c r="Y15" s="85" t="s">
        <v>345</v>
      </c>
      <c r="Z15" s="85" t="s">
        <v>292</v>
      </c>
      <c r="AA15" s="85" t="s">
        <v>164</v>
      </c>
      <c r="AB15" s="85" t="s">
        <v>282</v>
      </c>
      <c r="AC15" s="85" t="s">
        <v>343</v>
      </c>
      <c r="AD15" s="85" t="s">
        <v>389</v>
      </c>
      <c r="AE15" s="85">
        <v>0.08</v>
      </c>
      <c r="AF15" s="85">
        <v>0.02</v>
      </c>
      <c r="AG15" s="85">
        <v>0.21</v>
      </c>
      <c r="AH15" s="85">
        <v>0.09</v>
      </c>
      <c r="AI15" s="85" t="s">
        <v>482</v>
      </c>
      <c r="AJ15" s="85" t="s">
        <v>390</v>
      </c>
      <c r="AK15" s="85" t="s">
        <v>447</v>
      </c>
      <c r="AL15" s="85" t="s">
        <v>396</v>
      </c>
      <c r="AM15" s="85" t="s">
        <v>401</v>
      </c>
      <c r="AN15" s="85" t="s">
        <v>858</v>
      </c>
      <c r="AO15" s="85" t="s">
        <v>229</v>
      </c>
      <c r="AP15" s="85" t="s">
        <v>998</v>
      </c>
      <c r="AQ15" s="85" t="s">
        <v>891</v>
      </c>
    </row>
    <row r="16" spans="1:43" x14ac:dyDescent="0.3">
      <c r="B16" s="3">
        <f>((B9)+(B11)+(B13)+(B15))</f>
        <v>1</v>
      </c>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row>
  </sheetData>
  <sheetProtection algorithmName="SHA-512" hashValue="yPUpXqXL2GFMRQJZV9IQS8TBCd/ddz0JdhoXrEwTUoJZDVr86kZ5KJKnR5f0bie8qrBkHA2cTHYfuKfC6VTH4w==" saltValue="xgOcT7n6056Wg86B+fd2xw==" spinCount="100000" sheet="1" objects="1" scenarios="1"/>
  <mergeCells count="10">
    <mergeCell ref="N4:R4"/>
    <mergeCell ref="S4:AD4"/>
    <mergeCell ref="AE4:AH4"/>
    <mergeCell ref="AI4:AM4"/>
    <mergeCell ref="AN4:AQ4"/>
    <mergeCell ref="B2:E2"/>
    <mergeCell ref="A3:B3"/>
    <mergeCell ref="C4:D4"/>
    <mergeCell ref="E4:J4"/>
    <mergeCell ref="K4:M4"/>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FRONTPAGEINTRODUCTION</vt:lpstr>
      <vt:lpstr>Contents</vt:lpstr>
      <vt:lpstr>HeadlineResults</vt:lpstr>
      <vt:lpstr>MAINPollQuestion1ExcUndecs</vt:lpstr>
      <vt:lpstr>MAINPollQuestion1IncUndecs</vt:lpstr>
      <vt:lpstr>Q2a</vt:lpstr>
      <vt:lpstr>Q2b</vt:lpstr>
      <vt:lpstr>Q2c</vt:lpstr>
      <vt:lpstr>Q2d</vt:lpstr>
      <vt:lpstr>Q2e</vt:lpstr>
      <vt:lpstr>Q3</vt:lpstr>
      <vt:lpstr>Q4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kevin.cunningham</dc:creator>
  <cp:lastModifiedBy>Bill White</cp:lastModifiedBy>
  <dcterms:created xsi:type="dcterms:W3CDTF">2024-08-21T16:11:20Z</dcterms:created>
  <dcterms:modified xsi:type="dcterms:W3CDTF">2024-08-28T10:12:34Z</dcterms:modified>
</cp:coreProperties>
</file>