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User\Desktop\LucidTalkN - 2\1BelTel&amp;SUNPollProjects\1-2024POLLS\BelTelNov24Trkr\"/>
    </mc:Choice>
  </mc:AlternateContent>
  <xr:revisionPtr revIDLastSave="0" documentId="13_ncr:1_{22E3F9A9-ACC2-4616-B8D1-84FE6DBD617D}" xr6:coauthVersionLast="47" xr6:coauthVersionMax="47" xr10:uidLastSave="{00000000-0000-0000-0000-000000000000}"/>
  <workbookProtection workbookAlgorithmName="SHA-512" workbookHashValue="CwPYNfjobLQjx69YxU2XwV+GCRxZTw6na40b4KCcUrCh4sNHWrUAe9nfNI4O5sGq35VU+Muc74nxwI9BktPXEw==" workbookSaltValue="2KDm4MtToUW9LvY4/1yr/A==" workbookSpinCount="100000" lockStructure="1"/>
  <bookViews>
    <workbookView xWindow="384" yWindow="384" windowWidth="19956" windowHeight="10884" xr2:uid="{00000000-000D-0000-FFFF-FFFF00000000}"/>
  </bookViews>
  <sheets>
    <sheet name="FRONTPAGEINTRODUCTION" sheetId="30" r:id="rId1"/>
    <sheet name="Contents" sheetId="36" r:id="rId2"/>
    <sheet name="HeadlineResults" sheetId="32" r:id="rId3"/>
    <sheet name="MAINPollQuestion1ExcUndecs" sheetId="29" r:id="rId4"/>
    <sheet name="MAINPollQuestion1IncUndecs" sheetId="3" r:id="rId5"/>
    <sheet name="Q1aDUP" sheetId="4" r:id="rId6"/>
    <sheet name="Q1bSinnFein" sheetId="5" r:id="rId7"/>
    <sheet name="Q2.1" sheetId="6" r:id="rId8"/>
    <sheet name="Q2.2" sheetId="7" r:id="rId9"/>
    <sheet name="Q2.3" sheetId="8" r:id="rId10"/>
    <sheet name="Q2.4" sheetId="9" r:id="rId11"/>
    <sheet name="Q2.5" sheetId="10" r:id="rId12"/>
    <sheet name="Q2.6" sheetId="11" r:id="rId13"/>
    <sheet name="Q2.7" sheetId="12" r:id="rId14"/>
    <sheet name="Q2.8" sheetId="13" r:id="rId15"/>
    <sheet name="Q2.9" sheetId="14" r:id="rId16"/>
    <sheet name="Q2.10" sheetId="15" r:id="rId17"/>
    <sheet name="Q2.11" sheetId="16" r:id="rId18"/>
    <sheet name="Q2.12" sheetId="17" r:id="rId19"/>
    <sheet name="Q3" sheetId="18" r:id="rId20"/>
    <sheet name="Q4" sheetId="19" r:id="rId21"/>
    <sheet name="Q5" sheetId="20" r:id="rId22"/>
    <sheet name="Q6" sheetId="21" r:id="rId23"/>
    <sheet name="Q7Trump" sheetId="22" r:id="rId24"/>
    <sheet name="Q7Harris" sheetId="23" r:id="rId25"/>
  </sheets>
  <calcPr calcId="181029"/>
</workbook>
</file>

<file path=xl/calcChain.xml><?xml version="1.0" encoding="utf-8"?>
<calcChain xmlns="http://schemas.openxmlformats.org/spreadsheetml/2006/main">
  <c r="B28" i="36" l="1"/>
  <c r="B27" i="36"/>
  <c r="B26" i="36"/>
  <c r="B25" i="36"/>
  <c r="B24" i="36"/>
  <c r="B23" i="36"/>
  <c r="B22" i="36"/>
  <c r="B21" i="36"/>
  <c r="B20" i="36"/>
  <c r="B19" i="36"/>
  <c r="B17" i="36"/>
  <c r="B18" i="36"/>
  <c r="B16" i="36"/>
  <c r="B15" i="36"/>
  <c r="B14" i="36"/>
  <c r="B13" i="36"/>
  <c r="B12" i="36"/>
  <c r="B11" i="36"/>
  <c r="B10" i="36"/>
  <c r="B9" i="36"/>
  <c r="A1" i="23"/>
  <c r="A1" i="22"/>
  <c r="A1" i="21"/>
  <c r="A1" i="20"/>
  <c r="A1" i="19"/>
  <c r="A1" i="18"/>
  <c r="A1" i="17"/>
  <c r="A1" i="16"/>
  <c r="A1" i="15"/>
  <c r="A1" i="14"/>
  <c r="A1" i="13"/>
  <c r="A1" i="12"/>
  <c r="B8" i="36"/>
  <c r="B7" i="36"/>
  <c r="B6" i="36"/>
  <c r="B4" i="36"/>
  <c r="A1" i="5" l="1"/>
  <c r="A1" i="4"/>
  <c r="A1" i="3"/>
  <c r="C32" i="29"/>
  <c r="B32" i="29"/>
  <c r="A1" i="29"/>
  <c r="A1" i="11"/>
  <c r="A1" i="10"/>
  <c r="A1" i="9"/>
  <c r="A1" i="8"/>
  <c r="A1" i="7"/>
  <c r="A1" i="6"/>
  <c r="B18" i="32" l="1"/>
  <c r="A1" i="32"/>
  <c r="D19" i="6" l="1"/>
  <c r="D17" i="6"/>
  <c r="D15" i="6"/>
  <c r="D13" i="6"/>
  <c r="D11" i="6"/>
  <c r="D9" i="6"/>
  <c r="AF16" i="22"/>
  <c r="AE16" i="22"/>
  <c r="AD16" i="22"/>
  <c r="AC16" i="22"/>
  <c r="B16" i="23"/>
  <c r="I16" i="22"/>
  <c r="H16" i="22"/>
  <c r="G16" i="22"/>
  <c r="F16" i="22"/>
  <c r="E16" i="22"/>
  <c r="D16" i="22"/>
  <c r="C16" i="22"/>
  <c r="B16" i="22"/>
  <c r="B18" i="21"/>
  <c r="B14" i="20"/>
  <c r="B14" i="19"/>
  <c r="B18" i="5"/>
  <c r="D20" i="6" l="1"/>
  <c r="B14" i="18"/>
  <c r="B18" i="4" l="1"/>
</calcChain>
</file>

<file path=xl/sharedStrings.xml><?xml version="1.0" encoding="utf-8"?>
<sst xmlns="http://schemas.openxmlformats.org/spreadsheetml/2006/main" count="11868" uniqueCount="640">
  <si>
    <t>Total/%</t>
  </si>
  <si>
    <t>Female</t>
  </si>
  <si>
    <t>Male</t>
  </si>
  <si>
    <t>Sinn Fein</t>
  </si>
  <si>
    <t>DUP</t>
  </si>
  <si>
    <t>Alliance</t>
  </si>
  <si>
    <t>UUP</t>
  </si>
  <si>
    <t>SDLP</t>
  </si>
  <si>
    <t>TUV</t>
  </si>
  <si>
    <t>Green</t>
  </si>
  <si>
    <t>Aontu</t>
  </si>
  <si>
    <t>PBP</t>
  </si>
  <si>
    <t>Protestant</t>
  </si>
  <si>
    <t>Catholic</t>
  </si>
  <si>
    <t>Unweighted</t>
  </si>
  <si>
    <t>1035</t>
  </si>
  <si>
    <t>413</t>
  </si>
  <si>
    <t>622</t>
  </si>
  <si>
    <t>170</t>
  </si>
  <si>
    <t>192</t>
  </si>
  <si>
    <t>183</t>
  </si>
  <si>
    <t>249</t>
  </si>
  <si>
    <t>241</t>
  </si>
  <si>
    <t>416</t>
  </si>
  <si>
    <t>295</t>
  </si>
  <si>
    <t>324</t>
  </si>
  <si>
    <t>120</t>
  </si>
  <si>
    <t>268</t>
  </si>
  <si>
    <t>133</t>
  </si>
  <si>
    <t>346</t>
  </si>
  <si>
    <t>168</t>
  </si>
  <si>
    <t>248</t>
  </si>
  <si>
    <t>130</t>
  </si>
  <si>
    <t>143</t>
  </si>
  <si>
    <t>131</t>
  </si>
  <si>
    <t>104</t>
  </si>
  <si>
    <t>154</t>
  </si>
  <si>
    <t>23</t>
  </si>
  <si>
    <t>19</t>
  </si>
  <si>
    <t>13</t>
  </si>
  <si>
    <t>17</t>
  </si>
  <si>
    <t>53</t>
  </si>
  <si>
    <t>392</t>
  </si>
  <si>
    <t>173</t>
  </si>
  <si>
    <t>38</t>
  </si>
  <si>
    <t>432</t>
  </si>
  <si>
    <t>482</t>
  </si>
  <si>
    <t>459</t>
  </si>
  <si>
    <t>94</t>
  </si>
  <si>
    <t>Weighted</t>
  </si>
  <si>
    <t>1034</t>
  </si>
  <si>
    <t>532</t>
  </si>
  <si>
    <t>502</t>
  </si>
  <si>
    <t>257</t>
  </si>
  <si>
    <t>217</t>
  </si>
  <si>
    <t>155</t>
  </si>
  <si>
    <t>203</t>
  </si>
  <si>
    <t>205</t>
  </si>
  <si>
    <t>374</t>
  </si>
  <si>
    <t>412</t>
  </si>
  <si>
    <t>246</t>
  </si>
  <si>
    <t>196</t>
  </si>
  <si>
    <t>227</t>
  </si>
  <si>
    <t>164</t>
  </si>
  <si>
    <t>261</t>
  </si>
  <si>
    <t>273</t>
  </si>
  <si>
    <t>208</t>
  </si>
  <si>
    <t>144</t>
  </si>
  <si>
    <t>111</t>
  </si>
  <si>
    <t>100</t>
  </si>
  <si>
    <t>81</t>
  </si>
  <si>
    <t>21</t>
  </si>
  <si>
    <t>16</t>
  </si>
  <si>
    <t>31</t>
  </si>
  <si>
    <t>34</t>
  </si>
  <si>
    <t>177</t>
  </si>
  <si>
    <t>429</t>
  </si>
  <si>
    <t>501</t>
  </si>
  <si>
    <t>426</t>
  </si>
  <si>
    <t>106</t>
  </si>
  <si>
    <t>Sinn Féin</t>
  </si>
  <si>
    <t>292</t>
  </si>
  <si>
    <t>128</t>
  </si>
  <si>
    <t>52</t>
  </si>
  <si>
    <t>75</t>
  </si>
  <si>
    <t>66</t>
  </si>
  <si>
    <t>58</t>
  </si>
  <si>
    <t>41</t>
  </si>
  <si>
    <t>113</t>
  </si>
  <si>
    <t>118</t>
  </si>
  <si>
    <t>60</t>
  </si>
  <si>
    <t>74</t>
  </si>
  <si>
    <t>51</t>
  </si>
  <si>
    <t>78</t>
  </si>
  <si>
    <t>67</t>
  </si>
  <si>
    <t>254</t>
  </si>
  <si>
    <t>0</t>
  </si>
  <si>
    <t>10</t>
  </si>
  <si>
    <t>4</t>
  </si>
  <si>
    <t>1</t>
  </si>
  <si>
    <t>2</t>
  </si>
  <si>
    <t>270</t>
  </si>
  <si>
    <t>7</t>
  </si>
  <si>
    <t>251</t>
  </si>
  <si>
    <t>33</t>
  </si>
  <si>
    <t>Sinn Féin %</t>
  </si>
  <si>
    <t>28%</t>
  </si>
  <si>
    <t>31%</t>
  </si>
  <si>
    <t>25%</t>
  </si>
  <si>
    <t>20%</t>
  </si>
  <si>
    <t>35%</t>
  </si>
  <si>
    <t>42%</t>
  </si>
  <si>
    <t>29%</t>
  </si>
  <si>
    <t>30%</t>
  </si>
  <si>
    <t>24%</t>
  </si>
  <si>
    <t>37%</t>
  </si>
  <si>
    <t>9%</t>
  </si>
  <si>
    <t>93%</t>
  </si>
  <si>
    <t>0%</t>
  </si>
  <si>
    <t>15%</t>
  </si>
  <si>
    <t>10%</t>
  </si>
  <si>
    <t>1%</t>
  </si>
  <si>
    <t>11%</t>
  </si>
  <si>
    <t>5%</t>
  </si>
  <si>
    <t>66%</t>
  </si>
  <si>
    <t>12%</t>
  </si>
  <si>
    <t>3%</t>
  </si>
  <si>
    <t>59%</t>
  </si>
  <si>
    <t>201</t>
  </si>
  <si>
    <t>96</t>
  </si>
  <si>
    <t>44</t>
  </si>
  <si>
    <t>28</t>
  </si>
  <si>
    <t>36</t>
  </si>
  <si>
    <t>73</t>
  </si>
  <si>
    <t>93</t>
  </si>
  <si>
    <t>35</t>
  </si>
  <si>
    <t>47</t>
  </si>
  <si>
    <t>25</t>
  </si>
  <si>
    <t>158</t>
  </si>
  <si>
    <t>20</t>
  </si>
  <si>
    <t>11</t>
  </si>
  <si>
    <t>9</t>
  </si>
  <si>
    <t>198</t>
  </si>
  <si>
    <t>185</t>
  </si>
  <si>
    <t>5</t>
  </si>
  <si>
    <t>12</t>
  </si>
  <si>
    <t>DUP %</t>
  </si>
  <si>
    <t>19%</t>
  </si>
  <si>
    <t>18%</t>
  </si>
  <si>
    <t>21%</t>
  </si>
  <si>
    <t>23%</t>
  </si>
  <si>
    <t>14%</t>
  </si>
  <si>
    <t>76%</t>
  </si>
  <si>
    <t>13%</t>
  </si>
  <si>
    <t>6%</t>
  </si>
  <si>
    <t>7%</t>
  </si>
  <si>
    <t>46%</t>
  </si>
  <si>
    <t>Alliance Party</t>
  </si>
  <si>
    <t>124</t>
  </si>
  <si>
    <t>76</t>
  </si>
  <si>
    <t>48</t>
  </si>
  <si>
    <t>42</t>
  </si>
  <si>
    <t>30</t>
  </si>
  <si>
    <t>26</t>
  </si>
  <si>
    <t>64</t>
  </si>
  <si>
    <t>18</t>
  </si>
  <si>
    <t>43</t>
  </si>
  <si>
    <t>8</t>
  </si>
  <si>
    <t>112</t>
  </si>
  <si>
    <t>114</t>
  </si>
  <si>
    <t>68</t>
  </si>
  <si>
    <t>Alliance Party %</t>
  </si>
  <si>
    <t>16%</t>
  </si>
  <si>
    <t>17%</t>
  </si>
  <si>
    <t>8%</t>
  </si>
  <si>
    <t>78%</t>
  </si>
  <si>
    <t>2%</t>
  </si>
  <si>
    <t>64%</t>
  </si>
  <si>
    <t>109</t>
  </si>
  <si>
    <t>14</t>
  </si>
  <si>
    <t>22</t>
  </si>
  <si>
    <t>50</t>
  </si>
  <si>
    <t>39</t>
  </si>
  <si>
    <t>6</t>
  </si>
  <si>
    <t>108</t>
  </si>
  <si>
    <t>103</t>
  </si>
  <si>
    <t>TUV %</t>
  </si>
  <si>
    <t>81%</t>
  </si>
  <si>
    <t>4%</t>
  </si>
  <si>
    <t>98</t>
  </si>
  <si>
    <t>55</t>
  </si>
  <si>
    <t>37</t>
  </si>
  <si>
    <t>92</t>
  </si>
  <si>
    <t>90</t>
  </si>
  <si>
    <t>SDLP %</t>
  </si>
  <si>
    <t>22%</t>
  </si>
  <si>
    <t>88</t>
  </si>
  <si>
    <t>40</t>
  </si>
  <si>
    <t>15</t>
  </si>
  <si>
    <t>72</t>
  </si>
  <si>
    <t>82</t>
  </si>
  <si>
    <t>UUP %</t>
  </si>
  <si>
    <t>Don't Know (currently) - But I would vote</t>
  </si>
  <si>
    <t>3</t>
  </si>
  <si>
    <t>27</t>
  </si>
  <si>
    <t>Don't Know (currently) - But I would vote %</t>
  </si>
  <si>
    <t>26%</t>
  </si>
  <si>
    <t>Other-Unionist: PUP, NI Cons, Indep Unsts etc.</t>
  </si>
  <si>
    <t>Other-Unionist: PUP, NI Cons, Indep Unsts etc. %</t>
  </si>
  <si>
    <t>48%</t>
  </si>
  <si>
    <t>People Before Profit (PBP)</t>
  </si>
  <si>
    <t>People Before Profit (PBP) %</t>
  </si>
  <si>
    <t>65%</t>
  </si>
  <si>
    <t>Green Party</t>
  </si>
  <si>
    <t>Green Party %</t>
  </si>
  <si>
    <t>Aontú</t>
  </si>
  <si>
    <t>Aontú %</t>
  </si>
  <si>
    <t>63%</t>
  </si>
  <si>
    <t>None - I wouldn't vote/I would spoil my vote</t>
  </si>
  <si>
    <t>None - I wouldn't vote/I would spoil my vote %</t>
  </si>
  <si>
    <t>Other-Neutral: Indeps (Not Unst/Nat)</t>
  </si>
  <si>
    <t>Other-Neutral: Indeps (Not Unst/Nat) %</t>
  </si>
  <si>
    <t>Other</t>
  </si>
  <si>
    <t>Other %</t>
  </si>
  <si>
    <t>Gender</t>
  </si>
  <si>
    <t>129</t>
  </si>
  <si>
    <t>283</t>
  </si>
  <si>
    <t>62</t>
  </si>
  <si>
    <t>115</t>
  </si>
  <si>
    <t>95</t>
  </si>
  <si>
    <t>125</t>
  </si>
  <si>
    <t>149</t>
  </si>
  <si>
    <t>46</t>
  </si>
  <si>
    <t>396</t>
  </si>
  <si>
    <t>364</t>
  </si>
  <si>
    <t>32</t>
  </si>
  <si>
    <t>420</t>
  </si>
  <si>
    <t>179</t>
  </si>
  <si>
    <t>242</t>
  </si>
  <si>
    <t>110</t>
  </si>
  <si>
    <t>63</t>
  </si>
  <si>
    <t>89</t>
  </si>
  <si>
    <t>134</t>
  </si>
  <si>
    <t>191</t>
  </si>
  <si>
    <t>83</t>
  </si>
  <si>
    <t>145</t>
  </si>
  <si>
    <t>56</t>
  </si>
  <si>
    <t>86</t>
  </si>
  <si>
    <t>49</t>
  </si>
  <si>
    <t>400</t>
  </si>
  <si>
    <t>376</t>
  </si>
  <si>
    <t>I have some trust in the DUP</t>
  </si>
  <si>
    <t>160</t>
  </si>
  <si>
    <t>84</t>
  </si>
  <si>
    <t>105</t>
  </si>
  <si>
    <t>156</t>
  </si>
  <si>
    <t>146</t>
  </si>
  <si>
    <t>I have some trust in the DUP %</t>
  </si>
  <si>
    <t>38%</t>
  </si>
  <si>
    <t>47%</t>
  </si>
  <si>
    <t>32%</t>
  </si>
  <si>
    <t>36%</t>
  </si>
  <si>
    <t>40%</t>
  </si>
  <si>
    <t>43%</t>
  </si>
  <si>
    <t>41%</t>
  </si>
  <si>
    <t>34%</t>
  </si>
  <si>
    <t>51%</t>
  </si>
  <si>
    <t>52%</t>
  </si>
  <si>
    <t>100%</t>
  </si>
  <si>
    <t>57%</t>
  </si>
  <si>
    <t>39%</t>
  </si>
  <si>
    <t>53%</t>
  </si>
  <si>
    <t>33%</t>
  </si>
  <si>
    <t>I totally distrust the DUP</t>
  </si>
  <si>
    <t>24</t>
  </si>
  <si>
    <t>I totally distrust the DUP %</t>
  </si>
  <si>
    <t>27%</t>
  </si>
  <si>
    <t>75%</t>
  </si>
  <si>
    <t>60%</t>
  </si>
  <si>
    <t>45%</t>
  </si>
  <si>
    <t>87%</t>
  </si>
  <si>
    <t>I totally trust the DUP</t>
  </si>
  <si>
    <t>61</t>
  </si>
  <si>
    <t>I totally trust the DUP %</t>
  </si>
  <si>
    <t>I mostly distrust the DUP</t>
  </si>
  <si>
    <t>29</t>
  </si>
  <si>
    <t>I mostly distrust the DUP %</t>
  </si>
  <si>
    <t>Neutral – I neither trust nor distrust the DUP</t>
  </si>
  <si>
    <t>Neutral – I neither trust nor distrust the DUP %</t>
  </si>
  <si>
    <t>563</t>
  </si>
  <si>
    <t>302</t>
  </si>
  <si>
    <t>97</t>
  </si>
  <si>
    <t>116</t>
  </si>
  <si>
    <t>136</t>
  </si>
  <si>
    <t>255</t>
  </si>
  <si>
    <t>165</t>
  </si>
  <si>
    <t>213</t>
  </si>
  <si>
    <t>117</t>
  </si>
  <si>
    <t>99</t>
  </si>
  <si>
    <t>161</t>
  </si>
  <si>
    <t>427</t>
  </si>
  <si>
    <t>569</t>
  </si>
  <si>
    <t>332</t>
  </si>
  <si>
    <t>237</t>
  </si>
  <si>
    <t>139</t>
  </si>
  <si>
    <t>101</t>
  </si>
  <si>
    <t>229</t>
  </si>
  <si>
    <t>193</t>
  </si>
  <si>
    <t>162</t>
  </si>
  <si>
    <t>141</t>
  </si>
  <si>
    <t>397</t>
  </si>
  <si>
    <t>399</t>
  </si>
  <si>
    <t>I totally trust Sinn Féin</t>
  </si>
  <si>
    <t>80</t>
  </si>
  <si>
    <t>152</t>
  </si>
  <si>
    <t>I totally trust Sinn Féin %</t>
  </si>
  <si>
    <t>54%</t>
  </si>
  <si>
    <t>I have some trust in Sinn Féin</t>
  </si>
  <si>
    <t>85</t>
  </si>
  <si>
    <t>45</t>
  </si>
  <si>
    <t>107</t>
  </si>
  <si>
    <t>I have some trust in Sinn Féin %</t>
  </si>
  <si>
    <t>71%</t>
  </si>
  <si>
    <t>I mostly distrust Sinn Féin</t>
  </si>
  <si>
    <t>I mostly distrust Sinn Féin %</t>
  </si>
  <si>
    <t>Neutral – I neither trust nor distrust Sinn Féin</t>
  </si>
  <si>
    <t>87</t>
  </si>
  <si>
    <t>Neutral – I neither trust nor distrust Sinn Féin %</t>
  </si>
  <si>
    <t>77%</t>
  </si>
  <si>
    <t>58%</t>
  </si>
  <si>
    <t>62%</t>
  </si>
  <si>
    <t>I totally distrust Sinn Féin</t>
  </si>
  <si>
    <t>I totally distrust Sinn Féin %</t>
  </si>
  <si>
    <t>85%</t>
  </si>
  <si>
    <t>49%</t>
  </si>
  <si>
    <t>534</t>
  </si>
  <si>
    <t>216</t>
  </si>
  <si>
    <t>157</t>
  </si>
  <si>
    <t>375</t>
  </si>
  <si>
    <t>247</t>
  </si>
  <si>
    <t>199</t>
  </si>
  <si>
    <t>182</t>
  </si>
  <si>
    <t>274</t>
  </si>
  <si>
    <t>209</t>
  </si>
  <si>
    <t>411</t>
  </si>
  <si>
    <t>293</t>
  </si>
  <si>
    <t>163</t>
  </si>
  <si>
    <t>65</t>
  </si>
  <si>
    <t>71</t>
  </si>
  <si>
    <t>50 %</t>
  </si>
  <si>
    <t>59</t>
  </si>
  <si>
    <t>132</t>
  </si>
  <si>
    <t>54</t>
  </si>
  <si>
    <t>137</t>
  </si>
  <si>
    <t>25 %</t>
  </si>
  <si>
    <t>57</t>
  </si>
  <si>
    <t>91</t>
  </si>
  <si>
    <t>75 %</t>
  </si>
  <si>
    <t>44%</t>
  </si>
  <si>
    <t>70</t>
  </si>
  <si>
    <t>0 %</t>
  </si>
  <si>
    <t>100 %</t>
  </si>
  <si>
    <t>30 %</t>
  </si>
  <si>
    <t>311</t>
  </si>
  <si>
    <t>207</t>
  </si>
  <si>
    <t>119</t>
  </si>
  <si>
    <t>267</t>
  </si>
  <si>
    <t>252</t>
  </si>
  <si>
    <t>67%</t>
  </si>
  <si>
    <t>83%</t>
  </si>
  <si>
    <t>50%</t>
  </si>
  <si>
    <t>79%</t>
  </si>
  <si>
    <t>77</t>
  </si>
  <si>
    <t>258</t>
  </si>
  <si>
    <t>215</t>
  </si>
  <si>
    <t>202</t>
  </si>
  <si>
    <t>204</t>
  </si>
  <si>
    <t>428</t>
  </si>
  <si>
    <t>176</t>
  </si>
  <si>
    <t>102</t>
  </si>
  <si>
    <t>151</t>
  </si>
  <si>
    <t>244</t>
  </si>
  <si>
    <t>72%</t>
  </si>
  <si>
    <t>147</t>
  </si>
  <si>
    <t>153</t>
  </si>
  <si>
    <t>55%</t>
  </si>
  <si>
    <t>167</t>
  </si>
  <si>
    <t>533</t>
  </si>
  <si>
    <t>500</t>
  </si>
  <si>
    <t>200</t>
  </si>
  <si>
    <t>178</t>
  </si>
  <si>
    <t>320</t>
  </si>
  <si>
    <t>79</t>
  </si>
  <si>
    <t>169</t>
  </si>
  <si>
    <t>135</t>
  </si>
  <si>
    <t>150</t>
  </si>
  <si>
    <t>260</t>
  </si>
  <si>
    <t>402</t>
  </si>
  <si>
    <t>222</t>
  </si>
  <si>
    <t>180</t>
  </si>
  <si>
    <t>138</t>
  </si>
  <si>
    <t>166</t>
  </si>
  <si>
    <t>123</t>
  </si>
  <si>
    <t>174</t>
  </si>
  <si>
    <t>181</t>
  </si>
  <si>
    <t>56%</t>
  </si>
  <si>
    <t>238</t>
  </si>
  <si>
    <t>69%</t>
  </si>
  <si>
    <t>1036</t>
  </si>
  <si>
    <t>230</t>
  </si>
  <si>
    <t>275</t>
  </si>
  <si>
    <t>410</t>
  </si>
  <si>
    <t>142</t>
  </si>
  <si>
    <t>262</t>
  </si>
  <si>
    <t>74%</t>
  </si>
  <si>
    <t>73%</t>
  </si>
  <si>
    <t>61%</t>
  </si>
  <si>
    <t>172</t>
  </si>
  <si>
    <t>140</t>
  </si>
  <si>
    <t>69</t>
  </si>
  <si>
    <t>206</t>
  </si>
  <si>
    <t>361</t>
  </si>
  <si>
    <t>122</t>
  </si>
  <si>
    <t>195</t>
  </si>
  <si>
    <t>276</t>
  </si>
  <si>
    <t>121</t>
  </si>
  <si>
    <t>337</t>
  </si>
  <si>
    <t>126</t>
  </si>
  <si>
    <t>159</t>
  </si>
  <si>
    <t>535</t>
  </si>
  <si>
    <t>414</t>
  </si>
  <si>
    <t>503</t>
  </si>
  <si>
    <t>342</t>
  </si>
  <si>
    <t>190</t>
  </si>
  <si>
    <t>127</t>
  </si>
  <si>
    <t>240</t>
  </si>
  <si>
    <t>440</t>
  </si>
  <si>
    <t>171</t>
  </si>
  <si>
    <t>82%</t>
  </si>
  <si>
    <t>68%</t>
  </si>
  <si>
    <t>148</t>
  </si>
  <si>
    <t>231</t>
  </si>
  <si>
    <t>363</t>
  </si>
  <si>
    <t>175</t>
  </si>
  <si>
    <t>188</t>
  </si>
  <si>
    <t>186</t>
  </si>
  <si>
    <t>232</t>
  </si>
  <si>
    <t>197</t>
  </si>
  <si>
    <t>371</t>
  </si>
  <si>
    <t>214</t>
  </si>
  <si>
    <t>NO</t>
  </si>
  <si>
    <t>573</t>
  </si>
  <si>
    <t>328</t>
  </si>
  <si>
    <t>219</t>
  </si>
  <si>
    <t>362</t>
  </si>
  <si>
    <t>369</t>
  </si>
  <si>
    <t>NO %</t>
  </si>
  <si>
    <t>91%</t>
  </si>
  <si>
    <t>99%</t>
  </si>
  <si>
    <t>92%</t>
  </si>
  <si>
    <t>88%</t>
  </si>
  <si>
    <t>86%</t>
  </si>
  <si>
    <t>YES</t>
  </si>
  <si>
    <t>398</t>
  </si>
  <si>
    <t>235</t>
  </si>
  <si>
    <t>189</t>
  </si>
  <si>
    <t>345</t>
  </si>
  <si>
    <t>333</t>
  </si>
  <si>
    <t>YES %</t>
  </si>
  <si>
    <t>Don't Know/Not Sure/No Opinion</t>
  </si>
  <si>
    <t>Don't Know/Not Sure/No Opinion %</t>
  </si>
  <si>
    <t>604</t>
  </si>
  <si>
    <t>299</t>
  </si>
  <si>
    <t>305</t>
  </si>
  <si>
    <t>233</t>
  </si>
  <si>
    <t>218</t>
  </si>
  <si>
    <t>223</t>
  </si>
  <si>
    <t>288</t>
  </si>
  <si>
    <t>80%</t>
  </si>
  <si>
    <t>285</t>
  </si>
  <si>
    <t>286</t>
  </si>
  <si>
    <t>277</t>
  </si>
  <si>
    <t>211</t>
  </si>
  <si>
    <t>224</t>
  </si>
  <si>
    <t>228</t>
  </si>
  <si>
    <t>338</t>
  </si>
  <si>
    <t>638</t>
  </si>
  <si>
    <t>297</t>
  </si>
  <si>
    <t>341</t>
  </si>
  <si>
    <t>269</t>
  </si>
  <si>
    <t>226</t>
  </si>
  <si>
    <t>236</t>
  </si>
  <si>
    <t>259</t>
  </si>
  <si>
    <t>306</t>
  </si>
  <si>
    <t>YES, and this ‘fear of being attacked’ existed before, but has grown in the last 12 months</t>
  </si>
  <si>
    <t>YES, and this ‘fear of being attacked’ existed before, but has grown in the last 12 months %</t>
  </si>
  <si>
    <t>YES, and this ‘fear of being attacked’ has always been there</t>
  </si>
  <si>
    <t>YES, and this ‘fear of being attacked’ has always been there %</t>
  </si>
  <si>
    <t>YES, and this ‘fear of being attacked’ has only arisen in the last 12 months</t>
  </si>
  <si>
    <t>YES, and this ‘fear of being attacked’ has only arisen in the last 12 months %</t>
  </si>
  <si>
    <t>Will make the world Less Safe and Worse</t>
  </si>
  <si>
    <t>663</t>
  </si>
  <si>
    <t>394</t>
  </si>
  <si>
    <t>373</t>
  </si>
  <si>
    <t>377</t>
  </si>
  <si>
    <t>Will make the world Less Safe and Worse %</t>
  </si>
  <si>
    <t>98%</t>
  </si>
  <si>
    <t>Will make the world Safer and Better</t>
  </si>
  <si>
    <t>253</t>
  </si>
  <si>
    <t>210</t>
  </si>
  <si>
    <t>Will make the world Safer and Better %</t>
  </si>
  <si>
    <t>Neutral - Will make the world neither Safer/Better or Less Safe/Worse</t>
  </si>
  <si>
    <t>Neutral - Will make the world neither Safer/Better or Less Safe/Worse %</t>
  </si>
  <si>
    <t>379</t>
  </si>
  <si>
    <t>184</t>
  </si>
  <si>
    <t>187</t>
  </si>
  <si>
    <t>351</t>
  </si>
  <si>
    <t>250</t>
  </si>
  <si>
    <t>70%</t>
  </si>
  <si>
    <t>84%</t>
  </si>
  <si>
    <t>403</t>
  </si>
  <si>
    <t>975</t>
  </si>
  <si>
    <t>390</t>
  </si>
  <si>
    <t>585</t>
  </si>
  <si>
    <t>309</t>
  </si>
  <si>
    <t>327</t>
  </si>
  <si>
    <t>378</t>
  </si>
  <si>
    <t>445</t>
  </si>
  <si>
    <t>443</t>
  </si>
  <si>
    <t>988</t>
  </si>
  <si>
    <t>509</t>
  </si>
  <si>
    <t>479</t>
  </si>
  <si>
    <t>385</t>
  </si>
  <si>
    <t>469</t>
  </si>
  <si>
    <t>415</t>
  </si>
  <si>
    <t>95%</t>
  </si>
  <si>
    <t>Non % Nos (Nos in lighter type) represent ‘weighted down’ respondent Nos, and not actual ‘real live’ respondent Nos. This is because the project had a NI base sample No. of 3,209, and used a NI weighted representative sample of 1,034-1,035, - therefore a respondent No. of e.g. 30-40 in the data-results tables presented here, may-could represent an actual ‘live respondent’ No. of 70-120 from the 3,209 NI base sample etc.</t>
  </si>
  <si>
    <t>35-44 years age-group</t>
  </si>
  <si>
    <t>45-54 years age-group</t>
  </si>
  <si>
    <t>55-64 years age-group</t>
  </si>
  <si>
    <t>65+ years age-group</t>
  </si>
  <si>
    <t>ABC1 i.e. "Middle Class"</t>
  </si>
  <si>
    <t>C2DE i.e. "Working Class"</t>
  </si>
  <si>
    <t xml:space="preserve">Others - Retired, Students, Non-Salaried etc. </t>
  </si>
  <si>
    <r>
      <rPr>
        <b/>
        <sz val="14"/>
        <color rgb="FFFFFFFF"/>
        <rFont val="Arial Narrow"/>
        <family val="2"/>
      </rPr>
      <t>BELFAST</t>
    </r>
    <r>
      <rPr>
        <sz val="14"/>
        <color rgb="FFFFFFFF"/>
        <rFont val="Arial Narrow"/>
        <family val="2"/>
      </rPr>
      <t xml:space="preserve"> </t>
    </r>
    <r>
      <rPr>
        <sz val="11"/>
        <color rgb="FFFFFFFF"/>
        <rFont val="Arial Narrow"/>
        <family val="2"/>
      </rPr>
      <t>- 4 Belfast Constituencies</t>
    </r>
  </si>
  <si>
    <r>
      <rPr>
        <b/>
        <sz val="14"/>
        <color rgb="FFFFFFFF"/>
        <rFont val="Arial Narrow"/>
        <family val="2"/>
      </rPr>
      <t>EAST</t>
    </r>
    <r>
      <rPr>
        <sz val="11"/>
        <color rgb="FFFFFFFF"/>
        <rFont val="Arial Narrow"/>
        <family val="2"/>
      </rPr>
      <t xml:space="preserve"> - E&amp;S Antrim, N. Down, Lagan Valley</t>
    </r>
  </si>
  <si>
    <r>
      <rPr>
        <b/>
        <sz val="14"/>
        <color rgb="FFFFFFFF"/>
        <rFont val="Arial Narrow"/>
        <family val="2"/>
      </rPr>
      <t>NORTH</t>
    </r>
    <r>
      <rPr>
        <sz val="11"/>
        <color rgb="FFFFFFFF"/>
        <rFont val="Arial Narrow"/>
        <family val="2"/>
      </rPr>
      <t xml:space="preserve"> - N. Antrim, E. Londonderry, Foyle</t>
    </r>
  </si>
  <si>
    <r>
      <rPr>
        <b/>
        <sz val="14"/>
        <color rgb="FFFFFFFF"/>
        <rFont val="Arial Narrow"/>
        <family val="2"/>
      </rPr>
      <t>SOUTH</t>
    </r>
    <r>
      <rPr>
        <sz val="11"/>
        <color rgb="FFFFFFFF"/>
        <rFont val="Arial Narrow"/>
        <family val="2"/>
      </rPr>
      <t xml:space="preserve"> - S'ford, U. Bann, S. Down, Newry&amp;Armagh</t>
    </r>
  </si>
  <si>
    <r>
      <rPr>
        <b/>
        <sz val="14"/>
        <color rgb="FFFFFFFF"/>
        <rFont val="Arial Narrow"/>
        <family val="2"/>
      </rPr>
      <t>WEST</t>
    </r>
    <r>
      <rPr>
        <sz val="11"/>
        <color rgb="FFFFFFFF"/>
        <rFont val="Arial Narrow"/>
        <family val="2"/>
      </rPr>
      <t xml:space="preserve"> - F&amp;ST, Mid Ulster, W. Tyrone</t>
    </r>
  </si>
  <si>
    <t>Socio-Economic Group - Social Grade</t>
  </si>
  <si>
    <t>NI Region - Residence Area (see description in Front-Page Introduction)</t>
  </si>
  <si>
    <t>2022 NI Assembly Election Past-Vote: CNR = Catholic/Nationalist/Republican, PUL = Protestant/Unionist/Loyalist</t>
  </si>
  <si>
    <t>NI Constitutional VOTING BLOCK</t>
  </si>
  <si>
    <t>Community-Religion</t>
  </si>
  <si>
    <t>Non-Voters at the 2022 NIA election</t>
  </si>
  <si>
    <t>Others e.g. IRSP, NI Cons, Workers party, Independents</t>
  </si>
  <si>
    <t>NATIONALIST/ REPUBLICAN</t>
  </si>
  <si>
    <t>Constitutionally Neutral - Non assigned/Can't determine</t>
  </si>
  <si>
    <t>Undetermined/ Unidentified</t>
  </si>
  <si>
    <t>UNIONIST</t>
  </si>
  <si>
    <t>Other Religion/No Religion/ - Prefer not to say</t>
  </si>
  <si>
    <t>18-34 years age-group</t>
  </si>
  <si>
    <t>Age-Group - By five separate age-groups</t>
  </si>
  <si>
    <t xml:space="preserve">Where referenced in this document the following abbreviations and acronyms are used: NI - Northern Ireland, LT – LucidTalk, UK – United Kingdom, BPC – British Polling Council, AIMRO - Association of Irish Market Research Organisations.
</t>
  </si>
  <si>
    <t>PNTS CR</t>
  </si>
  <si>
    <t>=</t>
  </si>
  <si>
    <t xml:space="preserve"> Prefer not to say - Can't Remember</t>
  </si>
  <si>
    <r>
      <rPr>
        <b/>
        <u/>
        <sz val="11"/>
        <color rgb="FF000000"/>
        <rFont val="Calibri"/>
        <family val="2"/>
      </rPr>
      <t>Totalling</t>
    </r>
    <r>
      <rPr>
        <b/>
        <sz val="11"/>
        <color rgb="FF000000"/>
        <rFont val="Calibri"/>
        <family val="2"/>
      </rPr>
      <t>: All main results columns i.e. NI-Wide TOTAL RESULTS (Column B of each of the results tables) will add-up to 100%. The majority of the demographic analysis columns in each of the results tables will also add-up to 100%. However some of the demographic analyses columns may add up to 98%, 99% or 101%, or 102% etc. due to 'rounding', and the formulations contained within the tabulation systems used to calculate the weighted and unweighted results.</t>
    </r>
  </si>
  <si>
    <r>
      <rPr>
        <b/>
        <u/>
        <sz val="11"/>
        <color rgb="FF000000"/>
        <rFont val="Calibri"/>
        <family val="2"/>
      </rPr>
      <t>LucidTalk - Professional Credentials</t>
    </r>
    <r>
      <rPr>
        <b/>
        <sz val="11"/>
        <color rgb="FF000000"/>
        <rFont val="Calibri"/>
        <family val="2"/>
      </rPr>
      <t>: LucidTalk is a member of the British Polling Council (BPC), the UK Market Research Society (UK MRS), and ESOMAR (European Society of Market Research organisations). The BPC are the primary UK professional body ensuring professional Polling and Market Research standards. All polling, research, sampling, methodologies used, market research projects and results and reports production are, and have been, carried out to the professional standards laid down by the BPC and also (as published) of AIMRO (Association of Irish Market Research Organisations).</t>
    </r>
  </si>
  <si>
    <t>LucidTalk Limited | The Innovation Centre | NI Science Park I Queen's Road | Queen’s Island | Belfast BT3 9DT 
Telephone: 028 9073 7800 (Switchboard) | 028 9040 9980 (Direct) | 07711 450545 (Mobile) 
Fax: 028 9073 7801 | Email: info@lucidtalk.co.uk</t>
  </si>
  <si>
    <t>DEMOGRAPHIC DATA - NI Region/Residence Area - by NI Political Constituencies:
Belfast/Belfast area - the 4 Belfast constituencies (North, South, East, and West) + East NI - North Down/Lagan Valley/South Antrim/East Antrim
North NI - Foyle/East Londonderry/North Antrim 
South NI – South Down/Strangford/Newry and Armagh/Upper Bann
West NI - Fermanagh and South Tyrone/Mid-Ulster/West Tyrone</t>
  </si>
  <si>
    <t>Question wording in the 'Contents' maybe a shortened version of the actual poll question used in the poll-survey. Please see the actual poll question results page for each poll question, for the full exact wording of the applicable poll question.</t>
  </si>
  <si>
    <t>Contents</t>
  </si>
  <si>
    <t xml:space="preserve">This is a ‘Contents’ page with ‘live’ links to each of the poll question results, – and to return to this ‘Contents’ page, there is a ‘Return to Contents’ button at the top left of each table. So this should allow easy navigation around the poll results tables. </t>
  </si>
  <si>
    <r>
      <t xml:space="preserve">POLL QUESTION 1  - NI ASSEMBLY ELECTION. If a NI Assembly Election were to be held tomorrow which political party would you vote for as FIRST PREFERENCE? </t>
    </r>
    <r>
      <rPr>
        <b/>
        <sz val="14"/>
        <color theme="9" tint="-0.499984740745262"/>
        <rFont val="Bahnschrift"/>
        <family val="2"/>
      </rPr>
      <t>- Excluding Don't Know/Undecideds</t>
    </r>
  </si>
  <si>
    <t>CNR = Cannot Remember</t>
  </si>
  <si>
    <t>GENDER</t>
  </si>
  <si>
    <t>AGE-GROUP</t>
  </si>
  <si>
    <t>SOCIOECONOMIC STATUS</t>
  </si>
  <si>
    <t>NI Region - Residence Area (see description)</t>
  </si>
  <si>
    <t>NI Assembly Election Vote 2022: CNR = Catholic/Nationalist/Republican, PUL = Protestant/Unionist/Loyalist</t>
  </si>
  <si>
    <t>COMMUNITY (Religion)</t>
  </si>
  <si>
    <t>TOTAL</t>
  </si>
  <si>
    <t>Belfast - 4 Belfast Constituencies</t>
  </si>
  <si>
    <t>East - E&amp;S Antrim, N. Down, Lagan valley</t>
  </si>
  <si>
    <t>North - N. Antrim, E. Londonderry, Foyle</t>
  </si>
  <si>
    <t>South - S'ford, U. Bann, S. Down, Newry&amp; Armagh</t>
  </si>
  <si>
    <t>West - F&amp;ST, Mid Ulster, W. Tyrone</t>
  </si>
  <si>
    <t>NEUTRAL - Non-alligned/ Constitutionally Neutral - Non assigned/Can't determine</t>
  </si>
  <si>
    <t>SINN FEIN</t>
  </si>
  <si>
    <t>ALLIANCE</t>
  </si>
  <si>
    <t>GREEN PARTY</t>
  </si>
  <si>
    <t>PEOPLE BEFORE PROFIT(PBP)</t>
  </si>
  <si>
    <t>(a) OTHERS + Independents etc.</t>
  </si>
  <si>
    <t>(a) Independents, Independent Unionists, PUP, IRSP, The Workers party, NI Conservatives, etc.</t>
  </si>
  <si>
    <t>NB Subsamples from any cross-breaks or 'drill-downs' into the data results, will be subject to a higher margin of error, and conclusions drawn from cross-breaks with very small sub-samples should be treated with caution.</t>
  </si>
  <si>
    <t>Percentages have been rounded to ensure all column totals = 100%.</t>
  </si>
  <si>
    <t>NOTES RELATED TO WEIGHTING CALCULATIONS AND ANALYSIS:</t>
  </si>
  <si>
    <r>
      <t xml:space="preserve">Notes: </t>
    </r>
    <r>
      <rPr>
        <b/>
        <sz val="11"/>
        <color rgb="FF000000"/>
        <rFont val="Bahnschrift"/>
        <family val="2"/>
      </rPr>
      <t>NI Region/Area is analysed as follows: by the NI constituencies which we record:</t>
    </r>
    <r>
      <rPr>
        <sz val="11"/>
        <color rgb="FF000000"/>
        <rFont val="Bahnschrift"/>
        <family val="2"/>
      </rPr>
      <t xml:space="preserve">
</t>
    </r>
    <r>
      <rPr>
        <b/>
        <sz val="11"/>
        <color rgb="FF000000"/>
        <rFont val="Bahnschrift"/>
        <family val="2"/>
      </rPr>
      <t>Belfast/Belfast area</t>
    </r>
    <r>
      <rPr>
        <sz val="11"/>
        <color rgb="FF000000"/>
        <rFont val="Bahnschrift"/>
        <family val="2"/>
      </rPr>
      <t xml:space="preserve"> - the 4 Belfast constituencies (North, South, East, and West)                                                                                                                                                  </t>
    </r>
    <r>
      <rPr>
        <b/>
        <sz val="11"/>
        <color rgb="FF000000"/>
        <rFont val="Bahnschrift"/>
        <family val="2"/>
      </rPr>
      <t>East NI</t>
    </r>
    <r>
      <rPr>
        <sz val="11"/>
        <color rgb="FF000000"/>
        <rFont val="Bahnschrift"/>
        <family val="2"/>
      </rPr>
      <t xml:space="preserve"> - North Down/Lagan Valley/South Antrim/East Antrim
</t>
    </r>
    <r>
      <rPr>
        <b/>
        <sz val="11"/>
        <color rgb="FF000000"/>
        <rFont val="Bahnschrift"/>
        <family val="2"/>
      </rPr>
      <t>South NI</t>
    </r>
    <r>
      <rPr>
        <sz val="11"/>
        <color rgb="FF000000"/>
        <rFont val="Bahnschrift"/>
        <family val="2"/>
      </rPr>
      <t xml:space="preserve"> – South Down/Strangford/Newry and Armagh/Upper Bann   
</t>
    </r>
    <r>
      <rPr>
        <b/>
        <sz val="11"/>
        <color rgb="FF000000"/>
        <rFont val="Bahnschrift"/>
        <family val="2"/>
      </rPr>
      <t xml:space="preserve">West NI </t>
    </r>
    <r>
      <rPr>
        <sz val="11"/>
        <color rgb="FF000000"/>
        <rFont val="Bahnschrift"/>
        <family val="2"/>
      </rPr>
      <t xml:space="preserve">- Fermanagh and South Tyrone/Mid-Ulster/West Tyrone, 
</t>
    </r>
    <r>
      <rPr>
        <b/>
        <sz val="11"/>
        <color rgb="FF000000"/>
        <rFont val="Bahnschrift"/>
        <family val="2"/>
      </rPr>
      <t>North NI</t>
    </r>
    <r>
      <rPr>
        <sz val="11"/>
        <color rgb="FF000000"/>
        <rFont val="Bahnschrift"/>
        <family val="2"/>
      </rPr>
      <t xml:space="preserve"> - Foyle/East Londonderry/North Antrim 
</t>
    </r>
    <r>
      <rPr>
        <b/>
        <u/>
        <sz val="11"/>
        <color rgb="FF000000"/>
        <rFont val="Arial"/>
        <family val="2"/>
      </rPr>
      <t/>
    </r>
  </si>
  <si>
    <t>CONSTITUTIONAL POSITION - NORTHERN IRELAND     - Neutral = typically Alliance, Green, Independents voter group, and 'Others', Unionists = Those who vote for Unionist parties + people from a Unionist heritage background, Nationalist and/or Republican = Those who vote for SDLP/Sinn Fein + people from a Nationalist/Republican heritage background.</t>
  </si>
  <si>
    <t xml:space="preserve">Specific Weighting - related to NI CONSTITUTIONAL POSITION - NORTHERN IRELAND    : via Political Community Background: </t>
  </si>
  <si>
    <t xml:space="preserve">CONSTITUTIONAL POSITION - NORTHERN IRELAND     - Weightings: the weightings shown on the adjacent table are calculated based on data such as the 2016, 2017, and 2022 Northern Ireland (NI) elections, NI census estimates, and electorate election figures for gender, age, religion, constituency etc. This data analysis was then combined with previous polling information and results from LucidTalk NI polls in the last 3 years for party and CONSTITUTIONAL POSITION - NORTHERN IRELAND    . Strongly Unionist or Nationalist/Republican = Committed over a long time period, and a consistent Unionist or Nationalist/Republican voter respectively. Broadly-Mildly Unionist or Nationalist/Republican = 'Mostly' support that specific position, but intermittently, and are intermittent voters for that respective political position. Neutral = = typically Alliance, Green, Independents voter group, and 'Others'.     </t>
  </si>
  <si>
    <r>
      <t xml:space="preserve">QUESTION 1. NI ASSEMBLY ELECTION: If a NI Assembly Election were to be held tomorrow which political party would you vote for as FIRST PREFERENCE? </t>
    </r>
    <r>
      <rPr>
        <b/>
        <sz val="20"/>
        <color rgb="FF0070C0"/>
        <rFont val="Bahnschrift"/>
        <family val="2"/>
      </rPr>
      <t>- Base Results exc. Don't Know/Undecideds</t>
    </r>
  </si>
  <si>
    <t>Age-Group - By six separate age-groups</t>
  </si>
  <si>
    <r>
      <t xml:space="preserve">Total/% </t>
    </r>
    <r>
      <rPr>
        <b/>
        <sz val="9"/>
        <color rgb="FFFFFFFF"/>
        <rFont val="Arial Narrow"/>
        <family val="2"/>
      </rPr>
      <t>- exc.   Don't Knows/Non-Voters</t>
    </r>
  </si>
  <si>
    <r>
      <t xml:space="preserve">Total/% </t>
    </r>
    <r>
      <rPr>
        <b/>
        <sz val="9"/>
        <color rgb="FFFFFFFF"/>
        <rFont val="Arial Narrow"/>
        <family val="2"/>
      </rPr>
      <t xml:space="preserve">- exc.   Don't Knows/Non-Voters + final percentage rounding and 'Likelihood to vote' weightings applied </t>
    </r>
  </si>
  <si>
    <r>
      <t xml:space="preserve">QUESTION 1. NI ASSEMBLY ELECTION: If a NI Assembly Election were to be held tomorrow which political party would you vote for as FIRST PREFERENCE? </t>
    </r>
    <r>
      <rPr>
        <b/>
        <sz val="20"/>
        <color rgb="FF0070C0"/>
        <rFont val="Bahnschrift"/>
        <family val="2"/>
      </rPr>
      <t>- Base Results inc. Don't Know/Undecideds</t>
    </r>
  </si>
  <si>
    <t>People-Before-Profit (PBP)</t>
  </si>
  <si>
    <t>Other + Mixed: Catholic/ Protestant/No Religion/Prefer not to say</t>
  </si>
  <si>
    <t>LUCIDTALK - NI 'Tracker' POLL-PROJECT - Autumn 2024: MAIN RESULTS SUMMARY - 3,209 base responses. 1,036 NI representative sample(weighted): Poll Period - 1st to 4th November 2024</t>
  </si>
  <si>
    <t>BASE: All respondents - 3,209 NI representative sample (weighted): LT NI-Wide Tracker Poll - November 2024</t>
  </si>
  <si>
    <t>LucidTalk Autumn 2024 Poll:                           QUESTION 1  - NI ASSEMBLY ELECTION. If a NI Assembly Election were to be held tomorrow which political party would you vote for as FIRST PREFERENCE? - Excluding Don't Know/Undecideds</t>
  </si>
  <si>
    <t>QUESTION 2. - How do you rate the following NI UK and Ireland political and party leaders in terms of their overall performance in the last few months? Q2.1: Gavin Robinson - DUP Leader</t>
  </si>
  <si>
    <t>LucidTalk - Northern Ireland (NI)-Wide Winter NI 'Tracker' Poll-Project - November 2024: Data Results - Unweighted and Weighted/NI Representative sample (3,209 NI-Wide responses - 1,035 final weighted sample)</t>
  </si>
  <si>
    <t>QUESTION 2. - How do you rate the following NI UK and Ireland political and party leaders in terms of their overall performance in the last few months? Q2.3: Naomi Long - Alliance Party Leader</t>
  </si>
  <si>
    <t>QUESTION 2. - How do you rate the following NI UK and Ireland political and party leaders in terms of their overall performance in the last few months? Q2.2: -  Michelle O'Neill VP Sinn Féin</t>
  </si>
  <si>
    <t>QUESTION 2. - How do you rate the following NI UK and Ireland political and party leaders in terms of their overall performance in the last few months? Q2.4: Claire Hanna - SDLP Leader</t>
  </si>
  <si>
    <t>QUESTION 2. - How do you rate the following NI UK and Ireland political and party leaders in terms of their overall performance in the last few months? Q2.5: Mike Nesbitt - UUP Leader</t>
  </si>
  <si>
    <t>QUESTION 2. - How do you rate the following NI UK and Ireland political and party leaders in terms of their overall performance in the last few months? Q2.6: Jim Allister - TUV Leader</t>
  </si>
  <si>
    <r>
      <rPr>
        <b/>
        <sz val="12"/>
        <color rgb="FF000000"/>
        <rFont val="Bahnschrift"/>
        <family val="2"/>
      </rPr>
      <t xml:space="preserve">BACKGROUND: It has been suggested that in February 2024 the DUP 'oversold' the deal with the UK Government re. the 'Irish Sea Border'. Plus recently it has been revealed that between 2005-2007 elected DUP representatives had private discussions with Sinn Féin, even though the official DUP position at the time was not to engage with, or talk to, Sinn Féin.                                                                                                                            </t>
    </r>
    <r>
      <rPr>
        <b/>
        <sz val="20"/>
        <color rgb="FF000000"/>
        <rFont val="Bahnschrift"/>
        <family val="2"/>
      </rPr>
      <t xml:space="preserve">QUESTION 1a: In this context, what is your level of trust in the DUP? - </t>
    </r>
    <r>
      <rPr>
        <b/>
        <sz val="20"/>
        <color rgb="FFFF0000"/>
        <rFont val="Bahnschrift"/>
        <family val="2"/>
      </rPr>
      <t>UNIONIST VOTERS ONLY</t>
    </r>
  </si>
  <si>
    <t>QUESTION 2. - How do you rate the following NI UK and Ireland political and party leaders in terms of their overall performance in the last few months? Q2.7: Emma Little-Pengelly - NI Deputy First Minister</t>
  </si>
  <si>
    <t>QUESTION 2. - How do you rate the following NI UK and Ireland political and party leaders in terms of their overall performance in the last few months? Q2.8: NI Executive/Assembly (scrutiny committees etc.)</t>
  </si>
  <si>
    <t>QUESTION 2. - How do you rate the following NI UK and Ireland political and party leaders in terms of their overall performance in the last few months? Q2.9: SIMON HARRIS - Taoiseach Ireland</t>
  </si>
  <si>
    <t>QUESTION 2. - How do you rate the following NI UK and Ireland political and party leaders in terms of their overall performance in the last few months? Q2.10: MARY-LOU MCDONALD - Sinn Féin President</t>
  </si>
  <si>
    <t>QUESTION 2. - How do you rate the following NI UK and Ireland political and party leaders in terms of their overall performance in the last few months? Q2.11: HILARY BENN - NI Secretary of State</t>
  </si>
  <si>
    <t>QUESTION 2. - How do you rate the following NI UK and Ireland political and party leaders in terms of their overall performance in the last few months? Q2.12: KEIR STARMER - UK Prime Minister</t>
  </si>
  <si>
    <t>QUESTION 3: Do you agree with NI Government Ministers meeting with the ‘Loyalist Communities Council’ (LCC) who have representatives on the LCC from loyalist paramilitary groups?</t>
  </si>
  <si>
    <t>QUESTION 4: Do you think the NI Government institutions (NI Assembly and Executive) will last until the next NI Assembly election in 2027?</t>
  </si>
  <si>
    <t>QUESTION 5: Do you support the new proposed (possible) NI education law to make education compulsory up to the age of 18?</t>
  </si>
  <si>
    <t>QUESTION 6: Do you currently fear being attacked violently in Northern Ireland?</t>
  </si>
  <si>
    <r>
      <t xml:space="preserve">QUESTION 7: The US presidential election is on Tuesday (5th November) – Which potential President do you think will make the world a safer/better place, or less safe/worse place? </t>
    </r>
    <r>
      <rPr>
        <b/>
        <sz val="20"/>
        <color rgb="FFFF0000"/>
        <rFont val="Bahnschrift"/>
        <family val="2"/>
      </rPr>
      <t>- DONALD TRUMP</t>
    </r>
  </si>
  <si>
    <r>
      <t xml:space="preserve">QUESTION 7: The US presidential election is on Tuesday (5th November) – Which potential President do you think will make the world a safer/better place, or less safe/worse place? </t>
    </r>
    <r>
      <rPr>
        <b/>
        <sz val="20"/>
        <color rgb="FFFF0000"/>
        <rFont val="Bahnschrift"/>
        <family val="2"/>
      </rPr>
      <t>- KAMALA HARRIS</t>
    </r>
  </si>
  <si>
    <r>
      <rPr>
        <b/>
        <sz val="12"/>
        <color rgb="FF000000"/>
        <rFont val="Bahnschrift"/>
        <family val="2"/>
      </rPr>
      <t xml:space="preserve">BACKGROUND: Sinn Féin have recently been embroiled in various ‘controversies’ e.g. Niall Ó Donnghaile (former Sinn Féin Lord Mayor of Belfast) sending ‘inappropriate’ messages to a (possibly) under-aged person, the Belfast City Hall painting incident, the Michael McMonagle former SF Press Officer (now convicted child sex offender) situation etc.                                                                                                                                                    </t>
    </r>
    <r>
      <rPr>
        <b/>
        <sz val="20"/>
        <color rgb="FF000000"/>
        <rFont val="Bahnschrift"/>
        <family val="2"/>
      </rPr>
      <t xml:space="preserve">QUESTION 1b: In this context, what is your level of trust in Sinn Féin? - </t>
    </r>
    <r>
      <rPr>
        <b/>
        <sz val="20"/>
        <color rgb="FFFF0000"/>
        <rFont val="Bahnschrift"/>
        <family val="2"/>
      </rPr>
      <t>NON-UNIONIST VOTERS ONLY</t>
    </r>
  </si>
  <si>
    <t>LucidTalk - Belfast Telegraph Autumn 2024 NI 'Tracker' Poll (November 2024) - Data-Table Poll Results</t>
  </si>
  <si>
    <t>VERSION 1: 14th November 2024</t>
  </si>
  <si>
    <t xml:space="preserve">LucidTalk - Northern Ireland (NI)-Wide BELFAST TELEGRAPH 'Autumn' 2024 'Tracker' Poll-Project: November 2024:  Data Results - Weighted/NI Representative sample: 3209 Responses. </t>
  </si>
  <si>
    <r>
      <t xml:space="preserve">The results for each Individual Poll Question can be accessed via the Tabs at the bottom of the Spreadsheet - For each Poll Question demographic analyses are shown by: Gender, Age-Group, Socio-Economic Group, NI Residence Area (see attached description), 2022 NI Assembly Election - Past-Vote, CONSTITUTIONAL POSITION - NORTHERN IRELAND (Unionist, Nationalist, etc.), and Community (Protestant, R. Catholic, etc.). </t>
    </r>
    <r>
      <rPr>
        <b/>
        <sz val="12"/>
        <color rgb="FFFF0000"/>
        <rFont val="Calibri"/>
        <family val="2"/>
      </rPr>
      <t>NB Subsamples from any cross-breaks or 'drill-downs' into the data results, will be subject to a higher margin of error, and conclusions drawn from cross-breaks with very small sub-samples should be treated with caution.</t>
    </r>
  </si>
  <si>
    <t>FULL RESULTS: DATA TABLES - Weighted and Unweighted (All Responses) - 3209/1,035 responses used in final weighted NI representative sample</t>
  </si>
  <si>
    <t>METHODOLOGY: Polling was carried out by Belfast based polling and market research company LucidTalk. The project was carried out online for a period of 4 days from 1st to 4th November 2024. The project targeted the established Northern Ireland (NI) LucidTalk online Opinion Panel (16,000+ members) which is balanced by gender, age-group, area of residence, and community background, in order to be demographically representative of Northern Ireland. 3,209 full responses were received. A data auditing process was then carried out to ensure all completed poll-surveys were genuine 'one-person, one-vote' responses, and this resulted in 1,035 responses being considered and verified as the base data-set (weighted and unweighted). These base-samples were then weighted by gender, community background and additional demographic measurements to reflect the demographic composition of Northern Ireland resulting in the weighted data tables and weighted results set i.e. the final results - the results presented in this report. All data results produced are accurate to a margin of error of +/-2.3%, at 95% confidence. All surveys and polls may be subject to sources of error, including, but not limited to sampling error, coverage error, and measurement error. All reported margins of sampling error include the computed design effects for weighting.</t>
  </si>
  <si>
    <t xml:space="preserve">Data Weighting: Data was weighted to the profile of all NI adults aged 18+. Data was weighted by age, sex, socio-economic group (using data from the Northern Ireland Statistics and Research Agency - NISRA), previous voting patterns (i.e. turnout probability), constituency, CONSTITUTIONAL POSITION - NORTHERN IRELAND, party support and religious affiliation. This resulted in a robust and accurate balanced NI representative sample, reflecting the demographic composition of Northern Ireland, resulting in 1,035 responses being considered in terms of the final weighted results - these are the results presented in this report. Data was weighted using a raking algorithm, in R, otherwise known as iterative proportional fitting or sample-balancing. Raking ratio estimation is a method for adjusting the sampling weights of the sample data based on known population characteristics.
Two weights were calculated. These are the normal weight and the trimmed weight – with the trimmed weight being the one that we use in the results tables shown in this report. The trimmed weight is preferable as it reduces the influence of outlying observations. The total amount trimmed is divided among the observations that were not trimmed, so that the total weight remains the same. The weights are trimmed at 64 and 0.1 meaning that no observation is allowed to exceed these limits of relative importance.
For this poll-project weights were used as follows: These were/are calculated from data such as the 2016 EU Referendum, the 2017 and 2022 Northern Ireland (NI) Assembly Elections, the 2017, 2019, and 2024 NI Westminster Elections, the 2019 NI European Election, NI census estimates, and electorate election figures for gender, age, religion, constituency etc. plus previous polling information and results from LucidTalk NI polls in the last 5 years for political-party preference and 'Constitutional Position - Northern Ireland'.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</si>
</sst>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rgb="FF000000"/>
      <name val="Calibri"/>
      <family val="2"/>
      <scheme val="minor"/>
    </font>
    <font>
      <sz val="11"/>
      <color theme="1"/>
      <name val="Calibri"/>
      <family val="2"/>
      <scheme val="minor"/>
    </font>
    <font>
      <sz val="11"/>
      <color rgb="FFFFFFFF"/>
      <name val="Arial Narrow"/>
      <family val="2"/>
    </font>
    <font>
      <sz val="11"/>
      <color rgb="FF000000"/>
      <name val="Arial Narrow"/>
      <family val="2"/>
    </font>
    <font>
      <sz val="11"/>
      <color rgb="FFA9A9A9"/>
      <name val="Arial Narrow"/>
      <family val="2"/>
    </font>
    <font>
      <b/>
      <sz val="9"/>
      <color rgb="FFFFFFFF"/>
      <name val="Arial Narrow"/>
      <family val="2"/>
    </font>
    <font>
      <sz val="14"/>
      <color rgb="FFFFFFFF"/>
      <name val="Arial Narrow"/>
      <family val="2"/>
    </font>
    <font>
      <sz val="14"/>
      <color rgb="FFA9A9A9"/>
      <name val="Arial Narrow"/>
      <family val="2"/>
    </font>
    <font>
      <sz val="14"/>
      <color rgb="FF000000"/>
      <name val="Arial Narrow"/>
      <family val="2"/>
    </font>
    <font>
      <b/>
      <sz val="24"/>
      <color rgb="FFFFFFFF"/>
      <name val="Arial Narrow"/>
      <family val="2"/>
    </font>
    <font>
      <b/>
      <sz val="14"/>
      <color rgb="FFFFFFFF"/>
      <name val="Arial Narrow"/>
      <family val="2"/>
    </font>
    <font>
      <b/>
      <sz val="11"/>
      <color theme="1"/>
      <name val="Calibri"/>
      <family val="2"/>
      <scheme val="minor"/>
    </font>
    <font>
      <b/>
      <sz val="11"/>
      <color rgb="FF000000"/>
      <name val="Calibri"/>
      <family val="2"/>
    </font>
    <font>
      <b/>
      <sz val="14"/>
      <color rgb="FF000000"/>
      <name val="Calibri"/>
      <family val="2"/>
    </font>
    <font>
      <b/>
      <sz val="11"/>
      <color rgb="FF000000"/>
      <name val="Calibri"/>
      <family val="2"/>
      <scheme val="minor"/>
    </font>
    <font>
      <sz val="11"/>
      <color rgb="FF000000"/>
      <name val="Calibri"/>
      <family val="2"/>
    </font>
    <font>
      <b/>
      <sz val="18"/>
      <color rgb="FF000000"/>
      <name val="Calibri"/>
      <family val="2"/>
      <scheme val="minor"/>
    </font>
    <font>
      <b/>
      <sz val="14"/>
      <color rgb="FF000000"/>
      <name val="Calibri"/>
      <family val="2"/>
      <scheme val="minor"/>
    </font>
    <font>
      <b/>
      <sz val="12"/>
      <color theme="1"/>
      <name val="Calibri"/>
      <family val="2"/>
    </font>
    <font>
      <b/>
      <sz val="12"/>
      <color theme="1"/>
      <name val="Calibri"/>
      <family val="2"/>
      <scheme val="minor"/>
    </font>
    <font>
      <b/>
      <sz val="14"/>
      <color theme="1"/>
      <name val="Calibri"/>
      <family val="2"/>
    </font>
    <font>
      <sz val="14"/>
      <color theme="1"/>
      <name val="Calibri"/>
      <family val="2"/>
      <scheme val="minor"/>
    </font>
    <font>
      <b/>
      <sz val="12"/>
      <color theme="9" tint="-0.499984740745262"/>
      <name val="Calibri"/>
      <family val="2"/>
    </font>
    <font>
      <b/>
      <sz val="12"/>
      <color rgb="FFFF0000"/>
      <name val="Calibri"/>
      <family val="2"/>
    </font>
    <font>
      <b/>
      <u/>
      <sz val="11"/>
      <color rgb="FF000000"/>
      <name val="Calibri"/>
      <family val="2"/>
    </font>
    <font>
      <b/>
      <sz val="12"/>
      <name val="Calibri"/>
      <family val="2"/>
    </font>
    <font>
      <b/>
      <u/>
      <sz val="28"/>
      <color rgb="FF000000"/>
      <name val="Calibri"/>
      <family val="2"/>
    </font>
    <font>
      <b/>
      <u/>
      <sz val="24"/>
      <color rgb="FF000000"/>
      <name val="Calibri"/>
      <family val="2"/>
    </font>
    <font>
      <u/>
      <sz val="11"/>
      <color theme="10"/>
      <name val="Calibri"/>
      <family val="2"/>
      <scheme val="minor"/>
    </font>
    <font>
      <u/>
      <sz val="16"/>
      <color theme="10"/>
      <name val="Calibri"/>
      <family val="2"/>
      <scheme val="minor"/>
    </font>
    <font>
      <b/>
      <u/>
      <sz val="16"/>
      <color rgb="FF0070C0"/>
      <name val="Calibri"/>
      <family val="2"/>
      <scheme val="minor"/>
    </font>
    <font>
      <sz val="11"/>
      <color rgb="FF000000"/>
      <name val="Bahnschrift"/>
      <family val="2"/>
    </font>
    <font>
      <b/>
      <u/>
      <sz val="18"/>
      <color theme="10"/>
      <name val="Bahnschrift"/>
      <family val="2"/>
    </font>
    <font>
      <b/>
      <sz val="14"/>
      <color rgb="FF000000"/>
      <name val="Bahnschrift"/>
      <family val="2"/>
    </font>
    <font>
      <b/>
      <sz val="14"/>
      <color theme="9" tint="-0.499984740745262"/>
      <name val="Bahnschrift"/>
      <family val="2"/>
    </font>
    <font>
      <b/>
      <sz val="10"/>
      <color theme="1"/>
      <name val="Calibri"/>
      <family val="2"/>
      <scheme val="minor"/>
    </font>
    <font>
      <b/>
      <sz val="14"/>
      <color theme="1"/>
      <name val="Calibri"/>
      <family val="2"/>
      <scheme val="minor"/>
    </font>
    <font>
      <b/>
      <sz val="8"/>
      <color theme="1"/>
      <name val="Calibri"/>
      <family val="2"/>
      <scheme val="minor"/>
    </font>
    <font>
      <b/>
      <sz val="11"/>
      <color rgb="FF0070C0"/>
      <name val="Bahnschrift"/>
      <family val="2"/>
    </font>
    <font>
      <b/>
      <sz val="11"/>
      <color rgb="FF000000"/>
      <name val="Bahnschrift"/>
      <family val="2"/>
    </font>
    <font>
      <b/>
      <u/>
      <sz val="11"/>
      <color rgb="FF000000"/>
      <name val="Arial"/>
      <family val="2"/>
    </font>
    <font>
      <b/>
      <sz val="16"/>
      <color rgb="FFFF0000"/>
      <name val="Calibri"/>
      <family val="2"/>
      <scheme val="minor"/>
    </font>
    <font>
      <sz val="20"/>
      <color rgb="FF000000"/>
      <name val="Bahnschrift"/>
      <family val="2"/>
    </font>
    <font>
      <b/>
      <sz val="20"/>
      <color rgb="FF000000"/>
      <name val="Bahnschrift"/>
      <family val="2"/>
    </font>
    <font>
      <b/>
      <sz val="20"/>
      <color rgb="FF0070C0"/>
      <name val="Bahnschrift"/>
      <family val="2"/>
    </font>
    <font>
      <b/>
      <sz val="8"/>
      <color rgb="FF000000"/>
      <name val="Calibri"/>
      <family val="2"/>
      <scheme val="minor"/>
    </font>
    <font>
      <b/>
      <sz val="8"/>
      <color rgb="FFFF0000"/>
      <name val="Bahnschrift"/>
      <family val="2"/>
    </font>
    <font>
      <b/>
      <sz val="12"/>
      <color rgb="FF000000"/>
      <name val="Bahnschrift"/>
      <family val="2"/>
    </font>
    <font>
      <b/>
      <sz val="20"/>
      <color rgb="FFFF0000"/>
      <name val="Bahnschrift"/>
      <family val="2"/>
    </font>
  </fonts>
  <fills count="7">
    <fill>
      <patternFill patternType="none"/>
    </fill>
    <fill>
      <patternFill patternType="gray125"/>
    </fill>
    <fill>
      <patternFill patternType="solid">
        <fgColor rgb="FF1F334B"/>
      </patternFill>
    </fill>
    <fill>
      <patternFill patternType="solid">
        <fgColor rgb="FF4F81BD"/>
      </patternFill>
    </fill>
    <fill>
      <patternFill patternType="solid">
        <fgColor theme="4"/>
        <bgColor indexed="64"/>
      </patternFill>
    </fill>
    <fill>
      <patternFill patternType="solid">
        <fgColor rgb="FFFFFF00"/>
        <bgColor indexed="64"/>
      </patternFill>
    </fill>
    <fill>
      <patternFill patternType="solid">
        <fgColor theme="0" tint="-0.14999847407452621"/>
        <bgColor indexed="64"/>
      </patternFill>
    </fill>
  </fills>
  <borders count="58">
    <border>
      <left/>
      <right/>
      <top/>
      <bottom/>
      <diagonal/>
    </border>
    <border>
      <left style="thin">
        <color rgb="FFFFFFFF"/>
      </left>
      <right style="thin">
        <color rgb="FFFFFFFF"/>
      </right>
      <top style="thin">
        <color rgb="FFFFFFFF"/>
      </top>
      <bottom style="thin">
        <color rgb="FFFFFFFF"/>
      </bottom>
      <diagonal/>
    </border>
    <border>
      <left/>
      <right/>
      <top style="thin">
        <color rgb="FF4F81BD"/>
      </top>
      <bottom style="thin">
        <color rgb="FF4F81BD"/>
      </bottom>
      <diagonal/>
    </border>
    <border>
      <left style="thin">
        <color rgb="FF4F81BD"/>
      </left>
      <right style="thin">
        <color rgb="FF4F81BD"/>
      </right>
      <top style="thin">
        <color rgb="FF4F81BD"/>
      </top>
      <bottom style="thin">
        <color rgb="FF4F81BD"/>
      </bottom>
      <diagonal/>
    </border>
    <border>
      <left style="thin">
        <color rgb="FFFFFFFF"/>
      </left>
      <right/>
      <top style="thin">
        <color rgb="FFFFFFFF"/>
      </top>
      <bottom style="thin">
        <color rgb="FF4F81BD"/>
      </bottom>
      <diagonal/>
    </border>
    <border>
      <left/>
      <right style="thin">
        <color rgb="FFFFFFFF"/>
      </right>
      <top style="thin">
        <color rgb="FFFFFFFF"/>
      </top>
      <bottom style="thin">
        <color rgb="FF4F81BD"/>
      </bottom>
      <diagonal/>
    </border>
    <border>
      <left/>
      <right/>
      <top style="thin">
        <color rgb="FFFFFFFF"/>
      </top>
      <bottom style="thin">
        <color rgb="FF4F81BD"/>
      </bottom>
      <diagonal/>
    </border>
    <border>
      <left/>
      <right style="thin">
        <color rgb="FFFFFFFF"/>
      </right>
      <top style="thin">
        <color rgb="FFFFFFFF"/>
      </top>
      <bottom style="thin">
        <color rgb="FFFFFFFF"/>
      </bottom>
      <diagonal/>
    </border>
    <border>
      <left style="thin">
        <color rgb="FFFFFFFF"/>
      </left>
      <right/>
      <top style="thin">
        <color rgb="FF4F81BD"/>
      </top>
      <bottom style="thin">
        <color rgb="FF4F81BD"/>
      </bottom>
      <diagonal/>
    </border>
    <border>
      <left/>
      <right style="thin">
        <color rgb="FFFFFFFF"/>
      </right>
      <top style="thin">
        <color rgb="FF4F81BD"/>
      </top>
      <bottom style="thin">
        <color rgb="FF4F81BD"/>
      </bottom>
      <diagonal/>
    </border>
    <border>
      <left style="thin">
        <color rgb="FFFFFFFF"/>
      </left>
      <right/>
      <top style="thin">
        <color rgb="FFFFFFFF"/>
      </top>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right/>
      <top style="double">
        <color auto="1"/>
      </top>
      <bottom style="double">
        <color auto="1"/>
      </bottom>
      <diagonal/>
    </border>
    <border>
      <left style="double">
        <color auto="1"/>
      </left>
      <right/>
      <top/>
      <bottom/>
      <diagonal/>
    </border>
    <border>
      <left/>
      <right/>
      <top style="thin">
        <color rgb="FF4F81BD"/>
      </top>
      <bottom/>
      <diagonal/>
    </border>
    <border>
      <left/>
      <right/>
      <top style="double">
        <color auto="1"/>
      </top>
      <bottom/>
      <diagonal/>
    </border>
    <border>
      <left/>
      <right style="double">
        <color indexed="64"/>
      </right>
      <top style="double">
        <color indexed="64"/>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double">
        <color auto="1"/>
      </top>
      <bottom style="double">
        <color indexed="64"/>
      </bottom>
      <diagonal/>
    </border>
    <border>
      <left/>
      <right style="double">
        <color auto="1"/>
      </right>
      <top style="double">
        <color auto="1"/>
      </top>
      <bottom style="double">
        <color auto="1"/>
      </bottom>
      <diagonal/>
    </border>
    <border>
      <left style="double">
        <color auto="1"/>
      </left>
      <right/>
      <top/>
      <bottom style="double">
        <color auto="1"/>
      </bottom>
      <diagonal/>
    </border>
    <border>
      <left/>
      <right/>
      <top/>
      <bottom style="double">
        <color indexed="64"/>
      </bottom>
      <diagonal/>
    </border>
    <border>
      <left/>
      <right style="double">
        <color indexed="64"/>
      </right>
      <top/>
      <bottom style="double">
        <color indexed="64"/>
      </bottom>
      <diagonal/>
    </border>
    <border>
      <left/>
      <right style="double">
        <color auto="1"/>
      </right>
      <top/>
      <bottom/>
      <diagonal/>
    </border>
    <border>
      <left style="double">
        <color indexed="64"/>
      </left>
      <right/>
      <top style="double">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top style="thin">
        <color indexed="64"/>
      </top>
      <bottom/>
      <diagonal/>
    </border>
    <border>
      <left style="double">
        <color indexed="64"/>
      </left>
      <right style="double">
        <color indexed="64"/>
      </right>
      <top/>
      <bottom style="double">
        <color auto="1"/>
      </bottom>
      <diagonal/>
    </border>
    <border>
      <left/>
      <right/>
      <top/>
      <bottom style="thin">
        <color rgb="FFFFFFFF"/>
      </bottom>
      <diagonal/>
    </border>
    <border>
      <left style="double">
        <color auto="1"/>
      </left>
      <right style="thin">
        <color auto="1"/>
      </right>
      <top style="thin">
        <color rgb="FF4F81BD"/>
      </top>
      <bottom style="thin">
        <color rgb="FF4F81BD"/>
      </bottom>
      <diagonal/>
    </border>
    <border>
      <left style="thin">
        <color auto="1"/>
      </left>
      <right style="thin">
        <color auto="1"/>
      </right>
      <top style="thin">
        <color rgb="FF4F81BD"/>
      </top>
      <bottom style="thin">
        <color rgb="FF4F81BD"/>
      </bottom>
      <diagonal/>
    </border>
    <border>
      <left style="thin">
        <color auto="1"/>
      </left>
      <right style="double">
        <color auto="1"/>
      </right>
      <top style="thin">
        <color rgb="FF4F81BD"/>
      </top>
      <bottom style="thin">
        <color rgb="FF4F81BD"/>
      </bottom>
      <diagonal/>
    </border>
    <border>
      <left style="double">
        <color auto="1"/>
      </left>
      <right style="thin">
        <color auto="1"/>
      </right>
      <top style="double">
        <color auto="1"/>
      </top>
      <bottom style="thin">
        <color rgb="FF4F81BD"/>
      </bottom>
      <diagonal/>
    </border>
    <border>
      <left style="thin">
        <color auto="1"/>
      </left>
      <right style="thin">
        <color auto="1"/>
      </right>
      <top style="double">
        <color auto="1"/>
      </top>
      <bottom style="thin">
        <color rgb="FF4F81BD"/>
      </bottom>
      <diagonal/>
    </border>
    <border>
      <left style="thin">
        <color auto="1"/>
      </left>
      <right style="double">
        <color auto="1"/>
      </right>
      <top style="double">
        <color auto="1"/>
      </top>
      <bottom style="thin">
        <color rgb="FF4F81BD"/>
      </bottom>
      <diagonal/>
    </border>
    <border>
      <left style="double">
        <color auto="1"/>
      </left>
      <right style="thin">
        <color auto="1"/>
      </right>
      <top style="thin">
        <color rgb="FF4F81BD"/>
      </top>
      <bottom style="double">
        <color auto="1"/>
      </bottom>
      <diagonal/>
    </border>
    <border>
      <left style="thin">
        <color auto="1"/>
      </left>
      <right style="thin">
        <color auto="1"/>
      </right>
      <top style="thin">
        <color rgb="FF4F81BD"/>
      </top>
      <bottom style="double">
        <color auto="1"/>
      </bottom>
      <diagonal/>
    </border>
    <border>
      <left style="thin">
        <color auto="1"/>
      </left>
      <right style="double">
        <color auto="1"/>
      </right>
      <top style="thin">
        <color rgb="FF4F81BD"/>
      </top>
      <bottom style="double">
        <color auto="1"/>
      </bottom>
      <diagonal/>
    </border>
  </borders>
  <cellStyleXfs count="2">
    <xf numFmtId="0" fontId="0" fillId="0" borderId="0"/>
    <xf numFmtId="0" fontId="28" fillId="0" borderId="0" applyNumberFormat="0" applyFill="0" applyBorder="0" applyAlignment="0" applyProtection="0"/>
  </cellStyleXfs>
  <cellXfs count="173">
    <xf numFmtId="0" fontId="0" fillId="0" borderId="0" xfId="0"/>
    <xf numFmtId="0" fontId="2"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3" xfId="0" applyFont="1" applyBorder="1" applyAlignment="1">
      <alignment horizontal="left"/>
    </xf>
    <xf numFmtId="0" fontId="3" fillId="0" borderId="2"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left"/>
    </xf>
    <xf numFmtId="0" fontId="4" fillId="0" borderId="2" xfId="0" applyFont="1" applyBorder="1" applyAlignment="1">
      <alignment horizontal="left"/>
    </xf>
    <xf numFmtId="0" fontId="3" fillId="0" borderId="2" xfId="0" applyFont="1" applyBorder="1" applyAlignment="1">
      <alignment horizontal="left"/>
    </xf>
    <xf numFmtId="0" fontId="5" fillId="3"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0" borderId="3" xfId="0" applyFont="1" applyBorder="1" applyAlignment="1">
      <alignment horizontal="left"/>
    </xf>
    <xf numFmtId="0" fontId="7" fillId="0" borderId="2" xfId="0" applyFont="1" applyBorder="1" applyAlignment="1">
      <alignment horizontal="right"/>
    </xf>
    <xf numFmtId="0" fontId="8" fillId="0" borderId="3" xfId="0" applyFont="1" applyBorder="1" applyAlignment="1">
      <alignment horizontal="left"/>
    </xf>
    <xf numFmtId="0" fontId="8" fillId="0" borderId="2" xfId="0" applyFont="1" applyBorder="1" applyAlignment="1">
      <alignment horizontal="right"/>
    </xf>
    <xf numFmtId="9" fontId="0" fillId="0" borderId="0" xfId="0" applyNumberFormat="1"/>
    <xf numFmtId="0" fontId="9" fillId="3" borderId="2" xfId="0" applyFont="1" applyFill="1" applyBorder="1" applyAlignment="1">
      <alignment horizontal="center" vertical="center" wrapText="1"/>
    </xf>
    <xf numFmtId="0" fontId="6" fillId="0" borderId="7" xfId="0" applyFont="1" applyBorder="1" applyAlignment="1">
      <alignment vertical="center" wrapText="1"/>
    </xf>
    <xf numFmtId="0" fontId="6" fillId="4" borderId="2" xfId="0" applyFont="1" applyFill="1" applyBorder="1" applyAlignment="1">
      <alignment horizontal="center" vertical="center" wrapText="1"/>
    </xf>
    <xf numFmtId="2" fontId="3" fillId="0" borderId="2" xfId="0" applyNumberFormat="1" applyFont="1" applyBorder="1" applyAlignment="1">
      <alignment horizontal="left"/>
    </xf>
    <xf numFmtId="9" fontId="0" fillId="0" borderId="0" xfId="0" applyNumberFormat="1" applyAlignment="1">
      <alignment horizontal="left"/>
    </xf>
    <xf numFmtId="9" fontId="8" fillId="0" borderId="2" xfId="0" applyNumberFormat="1" applyFont="1" applyBorder="1" applyAlignment="1">
      <alignment horizontal="right"/>
    </xf>
    <xf numFmtId="0" fontId="6" fillId="2" borderId="10" xfId="0" applyFont="1" applyFill="1" applyBorder="1" applyAlignment="1">
      <alignment horizontal="center" vertical="center" wrapText="1"/>
    </xf>
    <xf numFmtId="0" fontId="0" fillId="0" borderId="11" xfId="0" applyBorder="1"/>
    <xf numFmtId="0" fontId="12" fillId="0" borderId="12" xfId="0" applyFont="1" applyBorder="1" applyAlignment="1">
      <alignment horizontal="left" vertical="top" wrapText="1"/>
    </xf>
    <xf numFmtId="0" fontId="13" fillId="0" borderId="11" xfId="0" applyFont="1" applyBorder="1" applyAlignment="1">
      <alignment horizontal="center" vertical="top" wrapText="1"/>
    </xf>
    <xf numFmtId="0" fontId="14" fillId="0" borderId="14" xfId="0" applyFont="1" applyBorder="1" applyAlignment="1">
      <alignment vertical="center" wrapText="1"/>
    </xf>
    <xf numFmtId="0" fontId="0" fillId="0" borderId="14" xfId="0" applyBorder="1"/>
    <xf numFmtId="0" fontId="15" fillId="0" borderId="12" xfId="0" applyFont="1" applyBorder="1" applyAlignment="1">
      <alignment wrapText="1"/>
    </xf>
    <xf numFmtId="0" fontId="6" fillId="3" borderId="15" xfId="0" applyFont="1" applyFill="1" applyBorder="1" applyAlignment="1">
      <alignment horizontal="center" vertical="center" wrapText="1"/>
    </xf>
    <xf numFmtId="0" fontId="16" fillId="0" borderId="0" xfId="0" applyFont="1" applyAlignment="1">
      <alignment horizontal="center" vertical="center"/>
    </xf>
    <xf numFmtId="0" fontId="14" fillId="0" borderId="22" xfId="0" applyFont="1" applyBorder="1" applyAlignment="1">
      <alignment vertical="top" wrapText="1"/>
    </xf>
    <xf numFmtId="0" fontId="14" fillId="0" borderId="23" xfId="0" applyFont="1" applyBorder="1" applyAlignment="1">
      <alignment vertical="top" wrapText="1"/>
    </xf>
    <xf numFmtId="0" fontId="0" fillId="0" borderId="12" xfId="0" applyBorder="1"/>
    <xf numFmtId="0" fontId="25" fillId="0" borderId="32" xfId="0" applyFont="1" applyBorder="1" applyAlignment="1">
      <alignment horizontal="left" vertical="top" wrapText="1"/>
    </xf>
    <xf numFmtId="0" fontId="25" fillId="0" borderId="33" xfId="0" applyFont="1" applyBorder="1" applyAlignment="1">
      <alignment vertical="top" wrapText="1"/>
    </xf>
    <xf numFmtId="0" fontId="25" fillId="0" borderId="34" xfId="0" applyFont="1" applyBorder="1" applyAlignment="1">
      <alignment vertical="top" wrapText="1"/>
    </xf>
    <xf numFmtId="0" fontId="0" fillId="0" borderId="16" xfId="0" applyBorder="1"/>
    <xf numFmtId="0" fontId="26" fillId="0" borderId="0" xfId="0" applyFont="1" applyAlignment="1">
      <alignment horizontal="left" vertical="top" wrapText="1"/>
    </xf>
    <xf numFmtId="0" fontId="27" fillId="0" borderId="0" xfId="0" applyFont="1" applyAlignment="1">
      <alignment horizontal="left" vertical="top" wrapText="1"/>
    </xf>
    <xf numFmtId="0" fontId="29" fillId="0" borderId="0" xfId="1" applyFont="1" applyAlignment="1">
      <alignment horizontal="left" vertical="top" wrapText="1"/>
    </xf>
    <xf numFmtId="0" fontId="28" fillId="0" borderId="0" xfId="1" applyAlignment="1">
      <alignment horizontal="left" vertical="top" wrapText="1"/>
    </xf>
    <xf numFmtId="0" fontId="30" fillId="0" borderId="0" xfId="1" applyFont="1" applyBorder="1"/>
    <xf numFmtId="0" fontId="31" fillId="0" borderId="0" xfId="0" applyFont="1"/>
    <xf numFmtId="0" fontId="32" fillId="0" borderId="33" xfId="0" applyFont="1" applyBorder="1" applyAlignment="1">
      <alignment wrapText="1"/>
    </xf>
    <xf numFmtId="0" fontId="16" fillId="0" borderId="33" xfId="0" applyFont="1" applyBorder="1"/>
    <xf numFmtId="0" fontId="33" fillId="0" borderId="16" xfId="0" applyFont="1" applyBorder="1" applyAlignment="1">
      <alignment wrapText="1"/>
    </xf>
    <xf numFmtId="0" fontId="33" fillId="0" borderId="17" xfId="0" applyFont="1" applyBorder="1" applyAlignment="1">
      <alignment wrapText="1"/>
    </xf>
    <xf numFmtId="0" fontId="33" fillId="0" borderId="33" xfId="0" applyFont="1" applyBorder="1" applyAlignment="1">
      <alignment wrapText="1"/>
    </xf>
    <xf numFmtId="0" fontId="33" fillId="0" borderId="0" xfId="0" applyFont="1" applyAlignment="1">
      <alignment wrapText="1"/>
    </xf>
    <xf numFmtId="0" fontId="33" fillId="0" borderId="35" xfId="0" applyFont="1" applyBorder="1" applyAlignment="1">
      <alignment wrapText="1"/>
    </xf>
    <xf numFmtId="0" fontId="1" fillId="0" borderId="18" xfId="0" applyFont="1" applyBorder="1"/>
    <xf numFmtId="0" fontId="1" fillId="0" borderId="19" xfId="0" applyFont="1" applyBorder="1"/>
    <xf numFmtId="0" fontId="19" fillId="0" borderId="19" xfId="0" applyFont="1" applyBorder="1"/>
    <xf numFmtId="0" fontId="11" fillId="6" borderId="38" xfId="0" applyFont="1" applyFill="1" applyBorder="1" applyAlignment="1">
      <alignment horizontal="center"/>
    </xf>
    <xf numFmtId="0" fontId="11" fillId="6" borderId="40" xfId="0" applyFont="1" applyFill="1" applyBorder="1" applyAlignment="1">
      <alignment horizontal="center"/>
    </xf>
    <xf numFmtId="0" fontId="36" fillId="6" borderId="42" xfId="0" applyFont="1" applyFill="1" applyBorder="1" applyAlignment="1">
      <alignment horizontal="center"/>
    </xf>
    <xf numFmtId="0" fontId="35" fillId="6" borderId="43" xfId="0" applyFont="1" applyFill="1" applyBorder="1" applyAlignment="1">
      <alignment horizontal="center" wrapText="1"/>
    </xf>
    <xf numFmtId="0" fontId="35" fillId="6" borderId="44" xfId="0" applyFont="1" applyFill="1" applyBorder="1" applyAlignment="1">
      <alignment horizontal="center" wrapText="1"/>
    </xf>
    <xf numFmtId="0" fontId="35" fillId="6" borderId="22" xfId="0" applyFont="1" applyFill="1" applyBorder="1" applyAlignment="1">
      <alignment horizontal="center" wrapText="1"/>
    </xf>
    <xf numFmtId="0" fontId="35" fillId="6" borderId="33" xfId="0" applyFont="1" applyFill="1" applyBorder="1" applyAlignment="1">
      <alignment horizontal="center" wrapText="1"/>
    </xf>
    <xf numFmtId="0" fontId="37" fillId="6" borderId="33" xfId="0" applyFont="1" applyFill="1" applyBorder="1" applyAlignment="1">
      <alignment horizontal="center" wrapText="1"/>
    </xf>
    <xf numFmtId="0" fontId="19" fillId="6" borderId="24" xfId="0" applyFont="1" applyFill="1" applyBorder="1" applyAlignment="1">
      <alignment horizontal="right"/>
    </xf>
    <xf numFmtId="9" fontId="17" fillId="0" borderId="12" xfId="0" applyNumberFormat="1" applyFont="1" applyBorder="1" applyAlignment="1">
      <alignment horizontal="center"/>
    </xf>
    <xf numFmtId="0" fontId="19" fillId="6" borderId="27" xfId="0" applyFont="1" applyFill="1" applyBorder="1" applyAlignment="1">
      <alignment horizontal="right"/>
    </xf>
    <xf numFmtId="9" fontId="17" fillId="0" borderId="45" xfId="0" applyNumberFormat="1" applyFont="1" applyBorder="1" applyAlignment="1">
      <alignment horizontal="center"/>
    </xf>
    <xf numFmtId="0" fontId="19" fillId="6" borderId="46" xfId="0" applyFont="1" applyFill="1" applyBorder="1" applyAlignment="1">
      <alignment horizontal="right"/>
    </xf>
    <xf numFmtId="0" fontId="19" fillId="6" borderId="21" xfId="0" applyFont="1" applyFill="1" applyBorder="1" applyAlignment="1">
      <alignment horizontal="right"/>
    </xf>
    <xf numFmtId="9" fontId="17" fillId="0" borderId="47" xfId="0" applyNumberFormat="1" applyFont="1" applyBorder="1" applyAlignment="1">
      <alignment horizontal="center"/>
    </xf>
    <xf numFmtId="0" fontId="31" fillId="0" borderId="11" xfId="0" applyFont="1" applyBorder="1"/>
    <xf numFmtId="9" fontId="8" fillId="0" borderId="11" xfId="0" applyNumberFormat="1" applyFont="1" applyBorder="1" applyAlignment="1">
      <alignment horizontal="center"/>
    </xf>
    <xf numFmtId="0" fontId="37" fillId="0" borderId="13" xfId="0" applyFont="1" applyBorder="1" applyAlignment="1">
      <alignment horizontal="left"/>
    </xf>
    <xf numFmtId="9" fontId="8" fillId="0" borderId="13" xfId="0" applyNumberFormat="1" applyFont="1" applyBorder="1" applyAlignment="1">
      <alignment horizontal="center"/>
    </xf>
    <xf numFmtId="9" fontId="8" fillId="0" borderId="31" xfId="0" applyNumberFormat="1" applyFont="1" applyBorder="1" applyAlignment="1">
      <alignment horizontal="center"/>
    </xf>
    <xf numFmtId="9" fontId="31" fillId="0" borderId="0" xfId="0" applyNumberFormat="1" applyFont="1" applyAlignment="1">
      <alignment horizontal="right"/>
    </xf>
    <xf numFmtId="0" fontId="11" fillId="0" borderId="0" xfId="0" applyFont="1" applyAlignment="1">
      <alignment horizontal="center"/>
    </xf>
    <xf numFmtId="0" fontId="38" fillId="0" borderId="0" xfId="0" applyFont="1"/>
    <xf numFmtId="0" fontId="39" fillId="0" borderId="0" xfId="0" applyFont="1" applyAlignment="1">
      <alignment horizontal="right" wrapText="1"/>
    </xf>
    <xf numFmtId="49" fontId="31" fillId="0" borderId="0" xfId="0" applyNumberFormat="1" applyFont="1" applyAlignment="1">
      <alignment vertical="top" wrapText="1"/>
    </xf>
    <xf numFmtId="0" fontId="39" fillId="0" borderId="0" xfId="0" applyFont="1"/>
    <xf numFmtId="0" fontId="0" fillId="0" borderId="0" xfId="0" applyAlignment="1">
      <alignment wrapText="1"/>
    </xf>
    <xf numFmtId="0" fontId="39" fillId="0" borderId="0" xfId="0" applyFont="1" applyAlignment="1">
      <alignment vertical="top" wrapText="1"/>
    </xf>
    <xf numFmtId="0" fontId="14" fillId="0" borderId="0" xfId="0" applyFont="1" applyAlignment="1">
      <alignment vertical="top" wrapText="1"/>
    </xf>
    <xf numFmtId="0" fontId="14" fillId="0" borderId="0" xfId="0" applyFont="1"/>
    <xf numFmtId="0" fontId="11" fillId="0" borderId="0" xfId="0" applyFont="1" applyAlignment="1">
      <alignment horizontal="left"/>
    </xf>
    <xf numFmtId="0" fontId="41" fillId="0" borderId="0" xfId="0" applyFont="1" applyAlignment="1">
      <alignment vertical="top" wrapText="1"/>
    </xf>
    <xf numFmtId="0" fontId="42" fillId="0" borderId="0" xfId="0" applyFont="1"/>
    <xf numFmtId="0" fontId="43" fillId="0" borderId="48" xfId="0" applyFont="1" applyBorder="1" applyAlignment="1">
      <alignment wrapText="1"/>
    </xf>
    <xf numFmtId="0" fontId="43" fillId="0" borderId="0" xfId="0" applyFont="1" applyAlignment="1">
      <alignment wrapText="1"/>
    </xf>
    <xf numFmtId="0" fontId="1" fillId="0" borderId="20" xfId="0" applyFont="1" applyBorder="1"/>
    <xf numFmtId="0" fontId="35" fillId="6" borderId="34" xfId="0" applyFont="1" applyFill="1" applyBorder="1" applyAlignment="1">
      <alignment horizontal="center" wrapText="1"/>
    </xf>
    <xf numFmtId="9" fontId="3" fillId="0" borderId="49" xfId="0" applyNumberFormat="1" applyFont="1" applyBorder="1" applyAlignment="1">
      <alignment horizontal="right"/>
    </xf>
    <xf numFmtId="9" fontId="3" fillId="0" borderId="50" xfId="0" applyNumberFormat="1" applyFont="1" applyBorder="1" applyAlignment="1">
      <alignment horizontal="right"/>
    </xf>
    <xf numFmtId="9" fontId="3" fillId="0" borderId="51" xfId="0" applyNumberFormat="1" applyFont="1" applyBorder="1" applyAlignment="1">
      <alignment horizontal="right"/>
    </xf>
    <xf numFmtId="9" fontId="3" fillId="0" borderId="52" xfId="0" applyNumberFormat="1" applyFont="1" applyBorder="1" applyAlignment="1">
      <alignment horizontal="right"/>
    </xf>
    <xf numFmtId="9" fontId="3" fillId="0" borderId="53" xfId="0" applyNumberFormat="1" applyFont="1" applyBorder="1" applyAlignment="1">
      <alignment horizontal="right"/>
    </xf>
    <xf numFmtId="9" fontId="3" fillId="0" borderId="54" xfId="0" applyNumberFormat="1" applyFont="1" applyBorder="1" applyAlignment="1">
      <alignment horizontal="right"/>
    </xf>
    <xf numFmtId="9" fontId="3" fillId="0" borderId="55" xfId="0" applyNumberFormat="1" applyFont="1" applyBorder="1" applyAlignment="1">
      <alignment horizontal="right"/>
    </xf>
    <xf numFmtId="9" fontId="3" fillId="0" borderId="56" xfId="0" applyNumberFormat="1" applyFont="1" applyBorder="1" applyAlignment="1">
      <alignment horizontal="right"/>
    </xf>
    <xf numFmtId="9" fontId="3" fillId="0" borderId="57" xfId="0" applyNumberFormat="1" applyFont="1" applyBorder="1" applyAlignment="1">
      <alignment horizontal="right"/>
    </xf>
    <xf numFmtId="9" fontId="45" fillId="0" borderId="13" xfId="0" applyNumberFormat="1" applyFont="1" applyBorder="1" applyAlignment="1">
      <alignment horizontal="left"/>
    </xf>
    <xf numFmtId="0" fontId="46" fillId="0" borderId="0" xfId="0" applyFont="1"/>
    <xf numFmtId="0" fontId="43" fillId="0" borderId="48" xfId="0" applyFont="1" applyBorder="1" applyAlignment="1">
      <alignment vertical="top" wrapText="1"/>
    </xf>
    <xf numFmtId="0" fontId="15" fillId="0" borderId="0" xfId="0" applyFont="1" applyAlignment="1">
      <alignment horizontal="left" vertical="top" wrapText="1"/>
    </xf>
    <xf numFmtId="0" fontId="15" fillId="0" borderId="0" xfId="0" applyFont="1" applyAlignment="1">
      <alignment horizontal="left" wrapText="1"/>
    </xf>
    <xf numFmtId="0" fontId="12" fillId="0" borderId="27" xfId="0" applyFont="1" applyBorder="1" applyAlignment="1">
      <alignment horizontal="left" vertical="top"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4" fillId="0" borderId="13"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8" fillId="0" borderId="18" xfId="0" applyFont="1" applyBorder="1" applyAlignment="1">
      <alignment horizontal="left"/>
    </xf>
    <xf numFmtId="0" fontId="19" fillId="0" borderId="19" xfId="0" applyFont="1" applyBorder="1" applyAlignment="1">
      <alignment horizontal="left"/>
    </xf>
    <xf numFmtId="0" fontId="19" fillId="0" borderId="20" xfId="0" applyFont="1" applyBorder="1" applyAlignment="1">
      <alignment horizontal="left"/>
    </xf>
    <xf numFmtId="0" fontId="20" fillId="0" borderId="21" xfId="0" applyFont="1" applyBorder="1" applyAlignment="1">
      <alignment horizontal="left"/>
    </xf>
    <xf numFmtId="0" fontId="21" fillId="0" borderId="22" xfId="0" applyFont="1" applyBorder="1" applyAlignment="1">
      <alignment horizontal="left"/>
    </xf>
    <xf numFmtId="0" fontId="21" fillId="0" borderId="23" xfId="0" applyFont="1" applyBorder="1" applyAlignment="1">
      <alignment horizontal="left"/>
    </xf>
    <xf numFmtId="0" fontId="22" fillId="0" borderId="24" xfId="0" applyFont="1" applyBorder="1" applyAlignment="1">
      <alignment horizontal="left" vertical="top" wrapText="1"/>
    </xf>
    <xf numFmtId="0" fontId="22" fillId="0" borderId="25" xfId="0" applyFont="1" applyBorder="1" applyAlignment="1">
      <alignment horizontal="left" vertical="top" wrapText="1"/>
    </xf>
    <xf numFmtId="0" fontId="22" fillId="0" borderId="26"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23" xfId="0" applyFont="1" applyBorder="1" applyAlignment="1">
      <alignment horizontal="left" vertical="top" wrapText="1"/>
    </xf>
    <xf numFmtId="0" fontId="12" fillId="0" borderId="30" xfId="0" applyFont="1" applyBorder="1" applyAlignment="1">
      <alignment horizontal="left" vertical="top" wrapText="1"/>
    </xf>
    <xf numFmtId="0" fontId="12" fillId="0" borderId="13" xfId="0" applyFont="1" applyBorder="1" applyAlignment="1">
      <alignment horizontal="left" vertical="top" wrapText="1"/>
    </xf>
    <xf numFmtId="0" fontId="12" fillId="0" borderId="31"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5" fillId="5" borderId="27" xfId="0" applyFont="1" applyFill="1" applyBorder="1" applyAlignment="1">
      <alignment horizontal="left" wrapText="1"/>
    </xf>
    <xf numFmtId="0" fontId="0" fillId="5" borderId="28" xfId="0" applyFill="1" applyBorder="1" applyAlignment="1">
      <alignment horizontal="left" wrapText="1"/>
    </xf>
    <xf numFmtId="0" fontId="0" fillId="5" borderId="29" xfId="0" applyFill="1" applyBorder="1" applyAlignment="1">
      <alignment horizontal="left" wrapText="1"/>
    </xf>
    <xf numFmtId="0" fontId="12" fillId="0" borderId="21" xfId="0" applyFont="1" applyBorder="1" applyAlignment="1">
      <alignment horizontal="center" vertical="top" wrapText="1"/>
    </xf>
    <xf numFmtId="0" fontId="12" fillId="0" borderId="22" xfId="0" applyFont="1" applyBorder="1" applyAlignment="1">
      <alignment horizontal="center" vertical="top" wrapText="1"/>
    </xf>
    <xf numFmtId="0" fontId="17" fillId="0" borderId="0" xfId="0" applyFont="1" applyAlignment="1">
      <alignment horizontal="center" vertical="top" wrapText="1"/>
    </xf>
    <xf numFmtId="0" fontId="0" fillId="0" borderId="0" xfId="0" applyAlignment="1">
      <alignment horizontal="center" vertical="top" wrapText="1"/>
    </xf>
    <xf numFmtId="0" fontId="32" fillId="0" borderId="33" xfId="0" applyFont="1" applyBorder="1" applyAlignment="1">
      <alignment horizontal="left" wrapText="1"/>
    </xf>
    <xf numFmtId="0" fontId="35" fillId="6" borderId="37" xfId="0" applyFont="1" applyFill="1" applyBorder="1" applyAlignment="1">
      <alignment horizontal="center" wrapText="1"/>
    </xf>
    <xf numFmtId="0" fontId="35" fillId="6" borderId="41" xfId="0" applyFont="1" applyFill="1" applyBorder="1" applyAlignment="1">
      <alignment horizontal="center" wrapText="1"/>
    </xf>
    <xf numFmtId="0" fontId="11" fillId="6" borderId="39" xfId="0" applyFont="1" applyFill="1" applyBorder="1" applyAlignment="1">
      <alignment horizontal="center"/>
    </xf>
    <xf numFmtId="0" fontId="11" fillId="6" borderId="40" xfId="0" applyFont="1" applyFill="1" applyBorder="1" applyAlignment="1">
      <alignment horizontal="center"/>
    </xf>
    <xf numFmtId="0" fontId="11" fillId="6" borderId="28" xfId="0" applyFont="1" applyFill="1" applyBorder="1" applyAlignment="1">
      <alignment horizontal="center"/>
    </xf>
    <xf numFmtId="0" fontId="11" fillId="6" borderId="29" xfId="0" applyFont="1" applyFill="1" applyBorder="1" applyAlignment="1">
      <alignment horizontal="center"/>
    </xf>
    <xf numFmtId="49" fontId="31" fillId="0" borderId="0" xfId="0" applyNumberFormat="1" applyFont="1" applyAlignment="1">
      <alignment horizontal="left" vertical="top" wrapText="1"/>
    </xf>
    <xf numFmtId="0" fontId="39" fillId="0" borderId="0" xfId="0" applyFont="1"/>
    <xf numFmtId="0" fontId="31" fillId="0" borderId="0" xfId="0" applyFont="1"/>
    <xf numFmtId="0" fontId="0" fillId="0" borderId="0" xfId="0"/>
    <xf numFmtId="0" fontId="39" fillId="0" borderId="0" xfId="0" applyFont="1" applyAlignment="1">
      <alignment vertical="top" wrapText="1"/>
    </xf>
    <xf numFmtId="0" fontId="14" fillId="0" borderId="0" xfId="0" applyFont="1" applyAlignment="1">
      <alignment horizontal="left" vertical="top" wrapText="1"/>
    </xf>
    <xf numFmtId="0" fontId="39" fillId="0" borderId="0" xfId="0" applyFont="1" applyAlignment="1">
      <alignment horizontal="left" vertical="top" wrapText="1"/>
    </xf>
    <xf numFmtId="0" fontId="33" fillId="0" borderId="36" xfId="0" applyFont="1" applyBorder="1" applyAlignment="1">
      <alignment horizontal="left" wrapText="1"/>
    </xf>
    <xf numFmtId="0" fontId="33" fillId="0" borderId="16" xfId="0" applyFont="1" applyBorder="1" applyAlignment="1">
      <alignment horizontal="left" wrapText="1"/>
    </xf>
    <xf numFmtId="0" fontId="33" fillId="0" borderId="32" xfId="0" applyFont="1" applyBorder="1" applyAlignment="1">
      <alignment horizontal="left" wrapText="1"/>
    </xf>
    <xf numFmtId="0" fontId="33" fillId="0" borderId="33" xfId="0" applyFont="1" applyBorder="1" applyAlignment="1">
      <alignment horizontal="left"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41" fillId="0" borderId="0" xfId="0" applyFont="1" applyAlignment="1">
      <alignment horizontal="center" vertical="top" wrapText="1"/>
    </xf>
    <xf numFmtId="0" fontId="43" fillId="0" borderId="48" xfId="0" applyFont="1" applyBorder="1" applyAlignment="1">
      <alignment horizontal="left" wrapText="1"/>
    </xf>
    <xf numFmtId="0" fontId="43" fillId="0" borderId="0" xfId="0" applyFont="1" applyAlignment="1">
      <alignment horizontal="left" wrapText="1"/>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xf>
    <xf numFmtId="0" fontId="6" fillId="2" borderId="6" xfId="0" applyFont="1" applyFill="1" applyBorder="1" applyAlignment="1">
      <alignment horizontal="center"/>
    </xf>
    <xf numFmtId="0" fontId="6" fillId="2" borderId="5" xfId="0" applyFont="1" applyFill="1" applyBorder="1" applyAlignment="1">
      <alignment horizontal="center"/>
    </xf>
    <xf numFmtId="0" fontId="43" fillId="0" borderId="48"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106680</xdr:colOff>
      <xdr:row>2</xdr:row>
      <xdr:rowOff>63651</xdr:rowOff>
    </xdr:from>
    <xdr:ext cx="2804160" cy="827890"/>
    <xdr:pic>
      <xdr:nvPicPr>
        <xdr:cNvPr id="2" name="Picture 1">
          <a:extLst>
            <a:ext uri="{FF2B5EF4-FFF2-40B4-BE49-F238E27FC236}">
              <a16:creationId xmlns:a16="http://schemas.microsoft.com/office/drawing/2014/main" id="{637448F9-2F64-44E6-92E8-83DE483C2B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840891"/>
          <a:ext cx="2804160" cy="827890"/>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75D4F1A8-2AAC-4AD0-951E-C10ADF999A50}"/>
            </a:ext>
          </a:extLst>
        </xdr:cNvPr>
        <xdr:cNvPicPr>
          <a:picLocks noChangeAspect="1"/>
        </xdr:cNvPicPr>
      </xdr:nvPicPr>
      <xdr:blipFill>
        <a:blip xmlns:r="http://schemas.openxmlformats.org/officeDocument/2006/relationships" r:embed="rId1" cstate="print"/>
        <a:stretch>
          <a:fillRect/>
        </a:stretch>
      </xdr:blipFill>
      <xdr:spPr>
        <a:xfrm>
          <a:off x="4966844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56E005F8-F2A9-4E6C-933F-5E577449BA47}"/>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BF1A4B27-6BC6-42CC-A5F4-7C36623EDDBC}"/>
            </a:ext>
          </a:extLst>
        </xdr:cNvPr>
        <xdr:cNvPicPr>
          <a:picLocks noChangeAspect="1"/>
        </xdr:cNvPicPr>
      </xdr:nvPicPr>
      <xdr:blipFill>
        <a:blip xmlns:r="http://schemas.openxmlformats.org/officeDocument/2006/relationships" r:embed="rId1" cstate="print"/>
        <a:stretch>
          <a:fillRect/>
        </a:stretch>
      </xdr:blipFill>
      <xdr:spPr>
        <a:xfrm>
          <a:off x="4974464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EF1A8328-2115-455B-8DEF-C40B433E2FF3}"/>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95620AEF-BC46-49A4-BC40-898C7F22D737}"/>
            </a:ext>
          </a:extLst>
        </xdr:cNvPr>
        <xdr:cNvPicPr>
          <a:picLocks noChangeAspect="1"/>
        </xdr:cNvPicPr>
      </xdr:nvPicPr>
      <xdr:blipFill>
        <a:blip xmlns:r="http://schemas.openxmlformats.org/officeDocument/2006/relationships" r:embed="rId1" cstate="print"/>
        <a:stretch>
          <a:fillRect/>
        </a:stretch>
      </xdr:blipFill>
      <xdr:spPr>
        <a:xfrm>
          <a:off x="4973702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146BA1DD-DD2D-480D-A779-167361674027}"/>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B9AD9275-46D8-4EF6-BA3C-F280B69438CD}"/>
            </a:ext>
          </a:extLst>
        </xdr:cNvPr>
        <xdr:cNvPicPr>
          <a:picLocks noChangeAspect="1"/>
        </xdr:cNvPicPr>
      </xdr:nvPicPr>
      <xdr:blipFill>
        <a:blip xmlns:r="http://schemas.openxmlformats.org/officeDocument/2006/relationships" r:embed="rId1" cstate="print"/>
        <a:stretch>
          <a:fillRect/>
        </a:stretch>
      </xdr:blipFill>
      <xdr:spPr>
        <a:xfrm>
          <a:off x="4966082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AAD9EF26-915E-408D-8C6F-B2911833565B}"/>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F30C151B-17B8-43D8-A758-4864C35D7526}"/>
            </a:ext>
          </a:extLst>
        </xdr:cNvPr>
        <xdr:cNvPicPr>
          <a:picLocks noChangeAspect="1"/>
        </xdr:cNvPicPr>
      </xdr:nvPicPr>
      <xdr:blipFill>
        <a:blip xmlns:r="http://schemas.openxmlformats.org/officeDocument/2006/relationships" r:embed="rId1" cstate="print"/>
        <a:stretch>
          <a:fillRect/>
        </a:stretch>
      </xdr:blipFill>
      <xdr:spPr>
        <a:xfrm>
          <a:off x="5000372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CEA8DB02-31BC-453F-80D1-1A5CF69419C5}"/>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912F1D1E-6C36-48F9-9F92-5062EB8072D8}"/>
            </a:ext>
          </a:extLst>
        </xdr:cNvPr>
        <xdr:cNvPicPr>
          <a:picLocks noChangeAspect="1"/>
        </xdr:cNvPicPr>
      </xdr:nvPicPr>
      <xdr:blipFill>
        <a:blip xmlns:r="http://schemas.openxmlformats.org/officeDocument/2006/relationships" r:embed="rId1" cstate="print"/>
        <a:stretch>
          <a:fillRect/>
        </a:stretch>
      </xdr:blipFill>
      <xdr:spPr>
        <a:xfrm>
          <a:off x="5003420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74F43A01-A6F6-43B1-9376-283CD0413497}"/>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2DB6711D-A50C-4DFB-A041-DE6B1DD3A1FE}"/>
            </a:ext>
          </a:extLst>
        </xdr:cNvPr>
        <xdr:cNvPicPr>
          <a:picLocks noChangeAspect="1"/>
        </xdr:cNvPicPr>
      </xdr:nvPicPr>
      <xdr:blipFill>
        <a:blip xmlns:r="http://schemas.openxmlformats.org/officeDocument/2006/relationships" r:embed="rId1" cstate="print"/>
        <a:stretch>
          <a:fillRect/>
        </a:stretch>
      </xdr:blipFill>
      <xdr:spPr>
        <a:xfrm>
          <a:off x="5001134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A7B974EE-C7A8-499A-9A74-3AA5A31C46CB}"/>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55F9D4E3-9807-4EA5-9199-C7E0B58425A9}"/>
            </a:ext>
          </a:extLst>
        </xdr:cNvPr>
        <xdr:cNvPicPr>
          <a:picLocks noChangeAspect="1"/>
        </xdr:cNvPicPr>
      </xdr:nvPicPr>
      <xdr:blipFill>
        <a:blip xmlns:r="http://schemas.openxmlformats.org/officeDocument/2006/relationships" r:embed="rId1" cstate="print"/>
        <a:stretch>
          <a:fillRect/>
        </a:stretch>
      </xdr:blipFill>
      <xdr:spPr>
        <a:xfrm>
          <a:off x="5009516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B941EE75-67ED-4CDA-8CDB-D20E7AA00102}"/>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D044EA8D-7E31-4808-ABDF-3B9D1641D406}"/>
            </a:ext>
          </a:extLst>
        </xdr:cNvPr>
        <xdr:cNvPicPr>
          <a:picLocks noChangeAspect="1"/>
        </xdr:cNvPicPr>
      </xdr:nvPicPr>
      <xdr:blipFill>
        <a:blip xmlns:r="http://schemas.openxmlformats.org/officeDocument/2006/relationships" r:embed="rId1" cstate="print"/>
        <a:stretch>
          <a:fillRect/>
        </a:stretch>
      </xdr:blipFill>
      <xdr:spPr>
        <a:xfrm>
          <a:off x="5011040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1C9F17FE-C814-4A04-B3E7-381B498BB3D5}"/>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2852DDFE-4B80-4BA5-8C4D-51A7D9A71D48}"/>
            </a:ext>
          </a:extLst>
        </xdr:cNvPr>
        <xdr:cNvPicPr>
          <a:picLocks noChangeAspect="1"/>
        </xdr:cNvPicPr>
      </xdr:nvPicPr>
      <xdr:blipFill>
        <a:blip xmlns:r="http://schemas.openxmlformats.org/officeDocument/2006/relationships" r:embed="rId1" cstate="print"/>
        <a:stretch>
          <a:fillRect/>
        </a:stretch>
      </xdr:blipFill>
      <xdr:spPr>
        <a:xfrm>
          <a:off x="4987418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3C61ECC-3E58-4D63-9C9F-B214E54F61D4}"/>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35443</xdr:colOff>
      <xdr:row>2</xdr:row>
      <xdr:rowOff>86766</xdr:rowOff>
    </xdr:from>
    <xdr:ext cx="1083326" cy="323430"/>
    <xdr:pic>
      <xdr:nvPicPr>
        <xdr:cNvPr id="2" name="Picture 1">
          <a:extLst>
            <a:ext uri="{FF2B5EF4-FFF2-40B4-BE49-F238E27FC236}">
              <a16:creationId xmlns:a16="http://schemas.microsoft.com/office/drawing/2014/main" id="{9D7EDA11-6B66-478D-96F9-6D8FA1CA3459}"/>
            </a:ext>
          </a:extLst>
        </xdr:cNvPr>
        <xdr:cNvPicPr>
          <a:picLocks noChangeAspect="1"/>
        </xdr:cNvPicPr>
      </xdr:nvPicPr>
      <xdr:blipFill>
        <a:blip xmlns:r="http://schemas.openxmlformats.org/officeDocument/2006/relationships" r:embed="rId1" cstate="print"/>
        <a:stretch>
          <a:fillRect/>
        </a:stretch>
      </xdr:blipFill>
      <xdr:spPr>
        <a:xfrm>
          <a:off x="22541024" y="990533"/>
          <a:ext cx="1083326" cy="323430"/>
        </a:xfrm>
        <a:prstGeom prst="rect">
          <a:avLst/>
        </a:prstGeom>
      </xdr:spPr>
    </xdr:pic>
    <xdr:clientData/>
  </xdr:oneCellAnchor>
  <xdr:oneCellAnchor>
    <xdr:from>
      <xdr:col>10</xdr:col>
      <xdr:colOff>97464</xdr:colOff>
      <xdr:row>2</xdr:row>
      <xdr:rowOff>74687</xdr:rowOff>
    </xdr:from>
    <xdr:ext cx="1083326" cy="323430"/>
    <xdr:pic>
      <xdr:nvPicPr>
        <xdr:cNvPr id="3" name="Picture 2">
          <a:extLst>
            <a:ext uri="{FF2B5EF4-FFF2-40B4-BE49-F238E27FC236}">
              <a16:creationId xmlns:a16="http://schemas.microsoft.com/office/drawing/2014/main" id="{6ACEDAFA-3FCA-423E-89F5-AB7C8A6B60BA}"/>
            </a:ext>
          </a:extLst>
        </xdr:cNvPr>
        <xdr:cNvPicPr>
          <a:picLocks noChangeAspect="1"/>
        </xdr:cNvPicPr>
      </xdr:nvPicPr>
      <xdr:blipFill>
        <a:blip xmlns:r="http://schemas.openxmlformats.org/officeDocument/2006/relationships" r:embed="rId1" cstate="print"/>
        <a:stretch>
          <a:fillRect/>
        </a:stretch>
      </xdr:blipFill>
      <xdr:spPr>
        <a:xfrm>
          <a:off x="11226208" y="978454"/>
          <a:ext cx="1083326" cy="323430"/>
        </a:xfrm>
        <a:prstGeom prst="rect">
          <a:avLst/>
        </a:prstGeom>
      </xdr:spPr>
    </xdr:pic>
    <xdr:clientData/>
  </xdr:oneCellAnchor>
  <xdr:oneCellAnchor>
    <xdr:from>
      <xdr:col>13</xdr:col>
      <xdr:colOff>580282</xdr:colOff>
      <xdr:row>27</xdr:row>
      <xdr:rowOff>87989</xdr:rowOff>
    </xdr:from>
    <xdr:ext cx="5778750" cy="1534836"/>
    <xdr:pic>
      <xdr:nvPicPr>
        <xdr:cNvPr id="4" name="Picture 3">
          <a:extLst>
            <a:ext uri="{FF2B5EF4-FFF2-40B4-BE49-F238E27FC236}">
              <a16:creationId xmlns:a16="http://schemas.microsoft.com/office/drawing/2014/main" id="{DB7E1536-F0CD-4519-9580-FD3E2163D4E3}"/>
            </a:ext>
          </a:extLst>
        </xdr:cNvPr>
        <xdr:cNvPicPr/>
      </xdr:nvPicPr>
      <xdr:blipFill>
        <a:blip xmlns:r="http://schemas.openxmlformats.org/officeDocument/2006/relationships" r:embed="rId2"/>
        <a:stretch>
          <a:fillRect/>
        </a:stretch>
      </xdr:blipFill>
      <xdr:spPr>
        <a:xfrm>
          <a:off x="15462142" y="6587849"/>
          <a:ext cx="5778750" cy="1534836"/>
        </a:xfrm>
        <a:prstGeom prst="rect">
          <a:avLst/>
        </a:prstGeom>
      </xdr:spPr>
    </xdr:pic>
    <xdr:clientData/>
  </xdr:oneCellAnchor>
  <xdr:oneCellAnchor>
    <xdr:from>
      <xdr:col>32</xdr:col>
      <xdr:colOff>141767</xdr:colOff>
      <xdr:row>0</xdr:row>
      <xdr:rowOff>174536</xdr:rowOff>
    </xdr:from>
    <xdr:ext cx="1590261" cy="629478"/>
    <xdr:pic>
      <xdr:nvPicPr>
        <xdr:cNvPr id="5" name="Picture 4">
          <a:extLst>
            <a:ext uri="{FF2B5EF4-FFF2-40B4-BE49-F238E27FC236}">
              <a16:creationId xmlns:a16="http://schemas.microsoft.com/office/drawing/2014/main" id="{79C8F350-D05E-446A-A4E2-8F0488F57D34}"/>
            </a:ext>
          </a:extLst>
        </xdr:cNvPr>
        <xdr:cNvPicPr>
          <a:picLocks noChangeAspect="1"/>
        </xdr:cNvPicPr>
      </xdr:nvPicPr>
      <xdr:blipFill>
        <a:blip xmlns:r="http://schemas.openxmlformats.org/officeDocument/2006/relationships" r:embed="rId1" cstate="print"/>
        <a:stretch>
          <a:fillRect/>
        </a:stretch>
      </xdr:blipFill>
      <xdr:spPr>
        <a:xfrm>
          <a:off x="32128046" y="174536"/>
          <a:ext cx="1590261" cy="629478"/>
        </a:xfrm>
        <a:prstGeom prst="rect">
          <a:avLst/>
        </a:prstGeom>
      </xdr:spPr>
    </xdr:pic>
    <xdr:clientData/>
  </xdr:oneCellAnchor>
  <xdr:oneCellAnchor>
    <xdr:from>
      <xdr:col>32</xdr:col>
      <xdr:colOff>886046</xdr:colOff>
      <xdr:row>2</xdr:row>
      <xdr:rowOff>86765</xdr:rowOff>
    </xdr:from>
    <xdr:ext cx="1083326" cy="323430"/>
    <xdr:pic>
      <xdr:nvPicPr>
        <xdr:cNvPr id="6" name="Picture 5">
          <a:extLst>
            <a:ext uri="{FF2B5EF4-FFF2-40B4-BE49-F238E27FC236}">
              <a16:creationId xmlns:a16="http://schemas.microsoft.com/office/drawing/2014/main" id="{5008C479-EAEE-4A26-8F5D-BCBEEB9DCE01}"/>
            </a:ext>
          </a:extLst>
        </xdr:cNvPr>
        <xdr:cNvPicPr>
          <a:picLocks noChangeAspect="1"/>
        </xdr:cNvPicPr>
      </xdr:nvPicPr>
      <xdr:blipFill>
        <a:blip xmlns:r="http://schemas.openxmlformats.org/officeDocument/2006/relationships" r:embed="rId1" cstate="print"/>
        <a:stretch>
          <a:fillRect/>
        </a:stretch>
      </xdr:blipFill>
      <xdr:spPr>
        <a:xfrm>
          <a:off x="32872325" y="990532"/>
          <a:ext cx="1083326" cy="32343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EEF70E7A-3C10-48F7-8449-E13443D994CD}"/>
            </a:ext>
          </a:extLst>
        </xdr:cNvPr>
        <xdr:cNvPicPr>
          <a:picLocks noChangeAspect="1"/>
        </xdr:cNvPicPr>
      </xdr:nvPicPr>
      <xdr:blipFill>
        <a:blip xmlns:r="http://schemas.openxmlformats.org/officeDocument/2006/relationships" r:embed="rId1" cstate="print"/>
        <a:stretch>
          <a:fillRect/>
        </a:stretch>
      </xdr:blipFill>
      <xdr:spPr>
        <a:xfrm>
          <a:off x="5023994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B460E6BB-F09F-4C59-B931-7A260C7B40C1}"/>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5030F085-2BC5-4A6E-802F-6B539269F353}"/>
            </a:ext>
          </a:extLst>
        </xdr:cNvPr>
        <xdr:cNvPicPr>
          <a:picLocks noChangeAspect="1"/>
        </xdr:cNvPicPr>
      </xdr:nvPicPr>
      <xdr:blipFill>
        <a:blip xmlns:r="http://schemas.openxmlformats.org/officeDocument/2006/relationships" r:embed="rId1" cstate="print"/>
        <a:stretch>
          <a:fillRect/>
        </a:stretch>
      </xdr:blipFill>
      <xdr:spPr>
        <a:xfrm>
          <a:off x="5049902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7E79256-85A7-4E40-83A0-95B30F4DD02C}"/>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E5082E7A-2322-4B67-AF4F-797CBB114B13}"/>
            </a:ext>
          </a:extLst>
        </xdr:cNvPr>
        <xdr:cNvPicPr>
          <a:picLocks noChangeAspect="1"/>
        </xdr:cNvPicPr>
      </xdr:nvPicPr>
      <xdr:blipFill>
        <a:blip xmlns:r="http://schemas.openxmlformats.org/officeDocument/2006/relationships" r:embed="rId1" cstate="print"/>
        <a:stretch>
          <a:fillRect/>
        </a:stretch>
      </xdr:blipFill>
      <xdr:spPr>
        <a:xfrm>
          <a:off x="5017136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C6BD67D-E728-4D8C-ABC5-67BA47113F8D}"/>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1C321B44-A770-40CE-8096-0691D3479D98}"/>
            </a:ext>
          </a:extLst>
        </xdr:cNvPr>
        <xdr:cNvPicPr>
          <a:picLocks noChangeAspect="1"/>
        </xdr:cNvPicPr>
      </xdr:nvPicPr>
      <xdr:blipFill>
        <a:blip xmlns:r="http://schemas.openxmlformats.org/officeDocument/2006/relationships" r:embed="rId1" cstate="print"/>
        <a:stretch>
          <a:fillRect/>
        </a:stretch>
      </xdr:blipFill>
      <xdr:spPr>
        <a:xfrm>
          <a:off x="52640246" y="179804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E4ED627-7364-4C34-A9AF-7943124F714B}"/>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8278B97E-B53C-4928-9446-A84DDDDCA9EB}"/>
            </a:ext>
          </a:extLst>
        </xdr:cNvPr>
        <xdr:cNvPicPr>
          <a:picLocks noChangeAspect="1"/>
        </xdr:cNvPicPr>
      </xdr:nvPicPr>
      <xdr:blipFill>
        <a:blip xmlns:r="http://schemas.openxmlformats.org/officeDocument/2006/relationships" r:embed="rId1" cstate="print"/>
        <a:stretch>
          <a:fillRect/>
        </a:stretch>
      </xdr:blipFill>
      <xdr:spPr>
        <a:xfrm>
          <a:off x="51443906" y="179804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E252371A-A2B6-42C0-B187-CAF55C099061}"/>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34</xdr:col>
      <xdr:colOff>1066800</xdr:colOff>
      <xdr:row>2</xdr:row>
      <xdr:rowOff>518160</xdr:rowOff>
    </xdr:from>
    <xdr:ext cx="1083326" cy="323430"/>
    <xdr:pic>
      <xdr:nvPicPr>
        <xdr:cNvPr id="6" name="Picture 5">
          <a:extLst>
            <a:ext uri="{FF2B5EF4-FFF2-40B4-BE49-F238E27FC236}">
              <a16:creationId xmlns:a16="http://schemas.microsoft.com/office/drawing/2014/main" id="{9E9C0301-2291-4A89-AC83-7C01F38F75B9}"/>
            </a:ext>
          </a:extLst>
        </xdr:cNvPr>
        <xdr:cNvPicPr>
          <a:picLocks noChangeAspect="1"/>
        </xdr:cNvPicPr>
      </xdr:nvPicPr>
      <xdr:blipFill>
        <a:blip xmlns:r="http://schemas.openxmlformats.org/officeDocument/2006/relationships" r:embed="rId1" cstate="print"/>
        <a:stretch>
          <a:fillRect/>
        </a:stretch>
      </xdr:blipFill>
      <xdr:spPr>
        <a:xfrm>
          <a:off x="51556920" y="160782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3EE52D9E-06D3-4F34-A43A-46D3EE90000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5</xdr:col>
      <xdr:colOff>1318260</xdr:colOff>
      <xdr:row>2</xdr:row>
      <xdr:rowOff>525780</xdr:rowOff>
    </xdr:from>
    <xdr:ext cx="1083326" cy="323430"/>
    <xdr:pic>
      <xdr:nvPicPr>
        <xdr:cNvPr id="8" name="Picture 7">
          <a:extLst>
            <a:ext uri="{FF2B5EF4-FFF2-40B4-BE49-F238E27FC236}">
              <a16:creationId xmlns:a16="http://schemas.microsoft.com/office/drawing/2014/main" id="{322D3084-89F1-44FD-8BF2-DBC5A47820BD}"/>
            </a:ext>
          </a:extLst>
        </xdr:cNvPr>
        <xdr:cNvPicPr>
          <a:picLocks noChangeAspect="1"/>
        </xdr:cNvPicPr>
      </xdr:nvPicPr>
      <xdr:blipFill>
        <a:blip xmlns:r="http://schemas.openxmlformats.org/officeDocument/2006/relationships" r:embed="rId1" cstate="print"/>
        <a:stretch>
          <a:fillRect/>
        </a:stretch>
      </xdr:blipFill>
      <xdr:spPr>
        <a:xfrm>
          <a:off x="10690860" y="1615440"/>
          <a:ext cx="1083326" cy="323430"/>
        </a:xfrm>
        <a:prstGeom prst="rect">
          <a:avLst/>
        </a:prstGeom>
      </xdr:spPr>
    </xdr:pic>
    <xdr:clientData/>
  </xdr:oneCellAnchor>
  <xdr:oneCellAnchor>
    <xdr:from>
      <xdr:col>31</xdr:col>
      <xdr:colOff>0</xdr:colOff>
      <xdr:row>2</xdr:row>
      <xdr:rowOff>472440</xdr:rowOff>
    </xdr:from>
    <xdr:ext cx="1083326" cy="323430"/>
    <xdr:pic>
      <xdr:nvPicPr>
        <xdr:cNvPr id="9" name="Picture 8">
          <a:extLst>
            <a:ext uri="{FF2B5EF4-FFF2-40B4-BE49-F238E27FC236}">
              <a16:creationId xmlns:a16="http://schemas.microsoft.com/office/drawing/2014/main" id="{5341B50D-6586-420F-AFC9-6C636E842E72}"/>
            </a:ext>
          </a:extLst>
        </xdr:cNvPr>
        <xdr:cNvPicPr>
          <a:picLocks noChangeAspect="1"/>
        </xdr:cNvPicPr>
      </xdr:nvPicPr>
      <xdr:blipFill>
        <a:blip xmlns:r="http://schemas.openxmlformats.org/officeDocument/2006/relationships" r:embed="rId1" cstate="print"/>
        <a:stretch>
          <a:fillRect/>
        </a:stretch>
      </xdr:blipFill>
      <xdr:spPr>
        <a:xfrm>
          <a:off x="46215300" y="1562100"/>
          <a:ext cx="1083326" cy="3234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33</xdr:col>
      <xdr:colOff>1066800</xdr:colOff>
      <xdr:row>2</xdr:row>
      <xdr:rowOff>487680</xdr:rowOff>
    </xdr:from>
    <xdr:ext cx="1083326" cy="323430"/>
    <xdr:pic>
      <xdr:nvPicPr>
        <xdr:cNvPr id="2" name="Picture 1">
          <a:extLst>
            <a:ext uri="{FF2B5EF4-FFF2-40B4-BE49-F238E27FC236}">
              <a16:creationId xmlns:a16="http://schemas.microsoft.com/office/drawing/2014/main" id="{1F903941-5E43-430E-9F38-59270E4BF49B}"/>
            </a:ext>
          </a:extLst>
        </xdr:cNvPr>
        <xdr:cNvPicPr>
          <a:picLocks noChangeAspect="1"/>
        </xdr:cNvPicPr>
      </xdr:nvPicPr>
      <xdr:blipFill>
        <a:blip xmlns:r="http://schemas.openxmlformats.org/officeDocument/2006/relationships" r:embed="rId1" cstate="print"/>
        <a:stretch>
          <a:fillRect/>
        </a:stretch>
      </xdr:blipFill>
      <xdr:spPr>
        <a:xfrm>
          <a:off x="51130200" y="157734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8C0D56D2-4FE0-4773-8F81-E5E0B724446C}"/>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5</xdr:col>
      <xdr:colOff>982980</xdr:colOff>
      <xdr:row>2</xdr:row>
      <xdr:rowOff>655320</xdr:rowOff>
    </xdr:from>
    <xdr:ext cx="1083326" cy="323430"/>
    <xdr:pic>
      <xdr:nvPicPr>
        <xdr:cNvPr id="4" name="Picture 3">
          <a:extLst>
            <a:ext uri="{FF2B5EF4-FFF2-40B4-BE49-F238E27FC236}">
              <a16:creationId xmlns:a16="http://schemas.microsoft.com/office/drawing/2014/main" id="{A7D87CF6-4BB0-4CAA-B90B-D07F167A8257}"/>
            </a:ext>
          </a:extLst>
        </xdr:cNvPr>
        <xdr:cNvPicPr>
          <a:picLocks noChangeAspect="1"/>
        </xdr:cNvPicPr>
      </xdr:nvPicPr>
      <xdr:blipFill>
        <a:blip xmlns:r="http://schemas.openxmlformats.org/officeDocument/2006/relationships" r:embed="rId1" cstate="print"/>
        <a:stretch>
          <a:fillRect/>
        </a:stretch>
      </xdr:blipFill>
      <xdr:spPr>
        <a:xfrm>
          <a:off x="10195560" y="1744980"/>
          <a:ext cx="1083326" cy="3234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27</xdr:col>
      <xdr:colOff>91440</xdr:colOff>
      <xdr:row>2</xdr:row>
      <xdr:rowOff>716280</xdr:rowOff>
    </xdr:from>
    <xdr:ext cx="1083326" cy="323430"/>
    <xdr:pic>
      <xdr:nvPicPr>
        <xdr:cNvPr id="2" name="Picture 1">
          <a:extLst>
            <a:ext uri="{FF2B5EF4-FFF2-40B4-BE49-F238E27FC236}">
              <a16:creationId xmlns:a16="http://schemas.microsoft.com/office/drawing/2014/main" id="{A20DF252-2C45-4F13-A30F-C475021B693F}"/>
            </a:ext>
          </a:extLst>
        </xdr:cNvPr>
        <xdr:cNvPicPr>
          <a:picLocks noChangeAspect="1"/>
        </xdr:cNvPicPr>
      </xdr:nvPicPr>
      <xdr:blipFill>
        <a:blip xmlns:r="http://schemas.openxmlformats.org/officeDocument/2006/relationships" r:embed="rId1" cstate="print"/>
        <a:stretch>
          <a:fillRect/>
        </a:stretch>
      </xdr:blipFill>
      <xdr:spPr>
        <a:xfrm>
          <a:off x="40149780" y="180594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C6B9863A-65F4-4EF0-AA83-555719AE1F23}"/>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5</xdr:col>
      <xdr:colOff>731520</xdr:colOff>
      <xdr:row>2</xdr:row>
      <xdr:rowOff>716280</xdr:rowOff>
    </xdr:from>
    <xdr:ext cx="1083326" cy="323430"/>
    <xdr:pic>
      <xdr:nvPicPr>
        <xdr:cNvPr id="4" name="Picture 3">
          <a:extLst>
            <a:ext uri="{FF2B5EF4-FFF2-40B4-BE49-F238E27FC236}">
              <a16:creationId xmlns:a16="http://schemas.microsoft.com/office/drawing/2014/main" id="{3C66EE6D-E403-4783-BC64-E7C6A8C6E168}"/>
            </a:ext>
          </a:extLst>
        </xdr:cNvPr>
        <xdr:cNvPicPr>
          <a:picLocks noChangeAspect="1"/>
        </xdr:cNvPicPr>
      </xdr:nvPicPr>
      <xdr:blipFill>
        <a:blip xmlns:r="http://schemas.openxmlformats.org/officeDocument/2006/relationships" r:embed="rId1" cstate="print"/>
        <a:stretch>
          <a:fillRect/>
        </a:stretch>
      </xdr:blipFill>
      <xdr:spPr>
        <a:xfrm>
          <a:off x="9441180" y="1805940"/>
          <a:ext cx="1083326" cy="3234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30</xdr:col>
      <xdr:colOff>396240</xdr:colOff>
      <xdr:row>2</xdr:row>
      <xdr:rowOff>800100</xdr:rowOff>
    </xdr:from>
    <xdr:ext cx="1083326" cy="323430"/>
    <xdr:pic>
      <xdr:nvPicPr>
        <xdr:cNvPr id="2" name="Picture 1">
          <a:extLst>
            <a:ext uri="{FF2B5EF4-FFF2-40B4-BE49-F238E27FC236}">
              <a16:creationId xmlns:a16="http://schemas.microsoft.com/office/drawing/2014/main" id="{39652840-DCA3-4F46-8028-1F8E2FF357C1}"/>
            </a:ext>
          </a:extLst>
        </xdr:cNvPr>
        <xdr:cNvPicPr>
          <a:picLocks noChangeAspect="1"/>
        </xdr:cNvPicPr>
      </xdr:nvPicPr>
      <xdr:blipFill>
        <a:blip xmlns:r="http://schemas.openxmlformats.org/officeDocument/2006/relationships" r:embed="rId1" cstate="print"/>
        <a:stretch>
          <a:fillRect/>
        </a:stretch>
      </xdr:blipFill>
      <xdr:spPr>
        <a:xfrm>
          <a:off x="44851320" y="18897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59D85DA-096A-4C3A-8951-B5029B52DC0E}"/>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5</xdr:col>
      <xdr:colOff>1203960</xdr:colOff>
      <xdr:row>2</xdr:row>
      <xdr:rowOff>723900</xdr:rowOff>
    </xdr:from>
    <xdr:ext cx="1083326" cy="323430"/>
    <xdr:pic>
      <xdr:nvPicPr>
        <xdr:cNvPr id="4" name="Picture 3">
          <a:extLst>
            <a:ext uri="{FF2B5EF4-FFF2-40B4-BE49-F238E27FC236}">
              <a16:creationId xmlns:a16="http://schemas.microsoft.com/office/drawing/2014/main" id="{5563B701-0EF0-4E51-A2D2-744ED8C53522}"/>
            </a:ext>
          </a:extLst>
        </xdr:cNvPr>
        <xdr:cNvPicPr>
          <a:picLocks noChangeAspect="1"/>
        </xdr:cNvPicPr>
      </xdr:nvPicPr>
      <xdr:blipFill>
        <a:blip xmlns:r="http://schemas.openxmlformats.org/officeDocument/2006/relationships" r:embed="rId1" cstate="print"/>
        <a:stretch>
          <a:fillRect/>
        </a:stretch>
      </xdr:blipFill>
      <xdr:spPr>
        <a:xfrm>
          <a:off x="10035540" y="1813560"/>
          <a:ext cx="1083326" cy="32343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34</xdr:col>
      <xdr:colOff>488966</xdr:colOff>
      <xdr:row>2</xdr:row>
      <xdr:rowOff>525505</xdr:rowOff>
    </xdr:from>
    <xdr:ext cx="1083326" cy="323430"/>
    <xdr:pic>
      <xdr:nvPicPr>
        <xdr:cNvPr id="2" name="Picture 1">
          <a:extLst>
            <a:ext uri="{FF2B5EF4-FFF2-40B4-BE49-F238E27FC236}">
              <a16:creationId xmlns:a16="http://schemas.microsoft.com/office/drawing/2014/main" id="{23575F52-3E98-4C92-B19F-A304073D2539}"/>
            </a:ext>
          </a:extLst>
        </xdr:cNvPr>
        <xdr:cNvPicPr>
          <a:picLocks noChangeAspect="1"/>
        </xdr:cNvPicPr>
      </xdr:nvPicPr>
      <xdr:blipFill>
        <a:blip xmlns:r="http://schemas.openxmlformats.org/officeDocument/2006/relationships" r:embed="rId1" cstate="print"/>
        <a:stretch>
          <a:fillRect/>
        </a:stretch>
      </xdr:blipFill>
      <xdr:spPr>
        <a:xfrm>
          <a:off x="52541186" y="16151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5CFA0D51-E518-4E12-B2CB-E0E816DEADA1}"/>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3452FBC5-C4F7-430D-BEEB-8E282B73515F}"/>
            </a:ext>
          </a:extLst>
        </xdr:cNvPr>
        <xdr:cNvPicPr>
          <a:picLocks noChangeAspect="1"/>
        </xdr:cNvPicPr>
      </xdr:nvPicPr>
      <xdr:blipFill>
        <a:blip xmlns:r="http://schemas.openxmlformats.org/officeDocument/2006/relationships" r:embed="rId1" cstate="print"/>
        <a:stretch>
          <a:fillRect/>
        </a:stretch>
      </xdr:blipFill>
      <xdr:spPr>
        <a:xfrm>
          <a:off x="4973702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F5C3FAA-2A22-438E-8728-FFC459A7DB4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33</xdr:col>
      <xdr:colOff>1075706</xdr:colOff>
      <xdr:row>2</xdr:row>
      <xdr:rowOff>472165</xdr:rowOff>
    </xdr:from>
    <xdr:ext cx="1083326" cy="323430"/>
    <xdr:pic>
      <xdr:nvPicPr>
        <xdr:cNvPr id="2" name="Picture 1">
          <a:extLst>
            <a:ext uri="{FF2B5EF4-FFF2-40B4-BE49-F238E27FC236}">
              <a16:creationId xmlns:a16="http://schemas.microsoft.com/office/drawing/2014/main" id="{4822E0A8-3F77-4591-9753-EB5A3D1AFBB6}"/>
            </a:ext>
          </a:extLst>
        </xdr:cNvPr>
        <xdr:cNvPicPr>
          <a:picLocks noChangeAspect="1"/>
        </xdr:cNvPicPr>
      </xdr:nvPicPr>
      <xdr:blipFill>
        <a:blip xmlns:r="http://schemas.openxmlformats.org/officeDocument/2006/relationships" r:embed="rId1" cstate="print"/>
        <a:stretch>
          <a:fillRect/>
        </a:stretch>
      </xdr:blipFill>
      <xdr:spPr>
        <a:xfrm>
          <a:off x="49737026" y="156182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7E481247-6A1E-4F6B-800F-4DF3553DACA0}"/>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6A9C-53D9-4821-BC5C-305BD9E62A25}">
  <sheetPr codeName="Sheet1"/>
  <dimension ref="A1:H14"/>
  <sheetViews>
    <sheetView tabSelected="1" zoomScale="88" zoomScaleNormal="88" workbookViewId="0"/>
  </sheetViews>
  <sheetFormatPr defaultRowHeight="14.4" x14ac:dyDescent="0.3"/>
  <cols>
    <col min="1" max="1" width="3" customWidth="1"/>
    <col min="2" max="2" width="78" customWidth="1"/>
    <col min="3" max="3" width="66.77734375" customWidth="1"/>
  </cols>
  <sheetData>
    <row r="1" spans="1:8" ht="15.6" thickTop="1" thickBot="1" x14ac:dyDescent="0.35">
      <c r="A1" s="24"/>
    </row>
    <row r="2" spans="1:8" ht="45.6" customHeight="1" thickTop="1" thickBot="1" x14ac:dyDescent="0.35">
      <c r="A2" s="24"/>
      <c r="B2" s="25" t="s">
        <v>563</v>
      </c>
      <c r="C2" s="26" t="s">
        <v>633</v>
      </c>
      <c r="D2" s="109" t="s">
        <v>634</v>
      </c>
      <c r="E2" s="109"/>
      <c r="F2" s="109"/>
      <c r="G2" s="109"/>
      <c r="H2" s="27"/>
    </row>
    <row r="3" spans="1:8" ht="75.599999999999994" customHeight="1" thickTop="1" thickBot="1" x14ac:dyDescent="0.35">
      <c r="A3" s="28"/>
      <c r="B3" s="29"/>
      <c r="C3" s="30" t="s">
        <v>564</v>
      </c>
      <c r="D3" s="31" t="s">
        <v>565</v>
      </c>
      <c r="E3" s="110" t="s">
        <v>566</v>
      </c>
      <c r="F3" s="110"/>
      <c r="G3" s="111"/>
    </row>
    <row r="4" spans="1:8" ht="16.2" thickTop="1" x14ac:dyDescent="0.3">
      <c r="A4" s="28"/>
      <c r="B4" s="112" t="s">
        <v>635</v>
      </c>
      <c r="C4" s="113"/>
      <c r="D4" s="113"/>
      <c r="E4" s="113"/>
      <c r="F4" s="113"/>
      <c r="G4" s="114"/>
    </row>
    <row r="5" spans="1:8" ht="18.600000000000001" thickBot="1" x14ac:dyDescent="0.4">
      <c r="A5" s="28"/>
      <c r="B5" s="115" t="s">
        <v>637</v>
      </c>
      <c r="C5" s="116"/>
      <c r="D5" s="116"/>
      <c r="E5" s="116"/>
      <c r="F5" s="116"/>
      <c r="G5" s="117"/>
    </row>
    <row r="6" spans="1:8" ht="67.8" customHeight="1" thickTop="1" x14ac:dyDescent="0.3">
      <c r="A6" s="28"/>
      <c r="B6" s="118" t="s">
        <v>636</v>
      </c>
      <c r="C6" s="119"/>
      <c r="D6" s="119"/>
      <c r="E6" s="119"/>
      <c r="F6" s="119"/>
      <c r="G6" s="120"/>
    </row>
    <row r="7" spans="1:8" ht="105.6" customHeight="1" x14ac:dyDescent="0.3">
      <c r="A7" s="28"/>
      <c r="B7" s="106" t="s">
        <v>638</v>
      </c>
      <c r="C7" s="107"/>
      <c r="D7" s="107"/>
      <c r="E7" s="107"/>
      <c r="F7" s="107"/>
      <c r="G7" s="108"/>
    </row>
    <row r="8" spans="1:8" ht="47.4" customHeight="1" thickBot="1" x14ac:dyDescent="0.35">
      <c r="A8" s="28"/>
      <c r="B8" s="121" t="s">
        <v>567</v>
      </c>
      <c r="C8" s="122"/>
      <c r="D8" s="122"/>
      <c r="E8" s="122"/>
      <c r="F8" s="122"/>
      <c r="G8" s="123"/>
    </row>
    <row r="9" spans="1:8" ht="165.6" customHeight="1" thickTop="1" thickBot="1" x14ac:dyDescent="0.35">
      <c r="A9" s="28"/>
      <c r="B9" s="124" t="s">
        <v>639</v>
      </c>
      <c r="C9" s="125"/>
      <c r="D9" s="125"/>
      <c r="E9" s="125"/>
      <c r="F9" s="125"/>
      <c r="G9" s="126"/>
    </row>
    <row r="10" spans="1:8" ht="49.2" customHeight="1" thickTop="1" x14ac:dyDescent="0.3">
      <c r="A10" s="28"/>
      <c r="B10" s="127" t="s">
        <v>568</v>
      </c>
      <c r="C10" s="128"/>
      <c r="D10" s="128"/>
      <c r="E10" s="128"/>
      <c r="F10" s="128"/>
      <c r="G10" s="129"/>
    </row>
    <row r="11" spans="1:8" x14ac:dyDescent="0.3">
      <c r="A11" s="28"/>
      <c r="B11" s="130"/>
      <c r="C11" s="131"/>
      <c r="D11" s="131"/>
      <c r="E11" s="131"/>
      <c r="F11" s="131"/>
      <c r="G11" s="132"/>
    </row>
    <row r="12" spans="1:8" ht="46.2" customHeight="1" thickBot="1" x14ac:dyDescent="0.35">
      <c r="A12" s="28"/>
      <c r="B12" s="133" t="s">
        <v>569</v>
      </c>
      <c r="C12" s="134"/>
      <c r="D12" s="32"/>
      <c r="E12" s="32"/>
      <c r="F12" s="32"/>
      <c r="G12" s="33"/>
    </row>
    <row r="13" spans="1:8" ht="98.4" customHeight="1" thickTop="1" thickBot="1" x14ac:dyDescent="0.35">
      <c r="A13" s="34"/>
      <c r="B13" s="35" t="s">
        <v>570</v>
      </c>
      <c r="C13" s="36"/>
      <c r="D13" s="36"/>
      <c r="E13" s="36"/>
      <c r="F13" s="36"/>
      <c r="G13" s="37"/>
    </row>
    <row r="14" spans="1:8" ht="15" thickTop="1" x14ac:dyDescent="0.3">
      <c r="A14" s="38"/>
      <c r="B14" s="38"/>
      <c r="C14" s="38"/>
      <c r="D14" s="38"/>
      <c r="E14" s="38"/>
      <c r="F14" s="38"/>
      <c r="G14" s="38"/>
    </row>
  </sheetData>
  <sheetProtection algorithmName="SHA-512" hashValue="t+NqgYlT9yKsiEOth/BIic14f/C9AZlrAVCrQ36IieXbEOO/HivMUw+HXeOglB102RRR2cr4tFWcmgcbHBdiDg==" saltValue="N8lMk9NtpgfZ64Q4o3cYtQ==" spinCount="100000" sheet="1" objects="1" scenarios="1"/>
  <mergeCells count="11">
    <mergeCell ref="B8:G8"/>
    <mergeCell ref="B9:G9"/>
    <mergeCell ref="B10:G10"/>
    <mergeCell ref="B11:G11"/>
    <mergeCell ref="B12:C12"/>
    <mergeCell ref="B7:G7"/>
    <mergeCell ref="D2:G2"/>
    <mergeCell ref="E3:G3"/>
    <mergeCell ref="B4:G4"/>
    <mergeCell ref="B5:G5"/>
    <mergeCell ref="B6:G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3.664062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614</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5.4"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50</v>
      </c>
      <c r="C7" s="15" t="s">
        <v>335</v>
      </c>
      <c r="D7" s="15" t="s">
        <v>77</v>
      </c>
      <c r="E7" s="15" t="s">
        <v>373</v>
      </c>
      <c r="F7" s="15" t="s">
        <v>374</v>
      </c>
      <c r="G7" s="15" t="s">
        <v>255</v>
      </c>
      <c r="H7" s="15" t="s">
        <v>375</v>
      </c>
      <c r="I7" s="15" t="s">
        <v>376</v>
      </c>
      <c r="J7" s="15" t="s">
        <v>338</v>
      </c>
      <c r="K7" s="15" t="s">
        <v>16</v>
      </c>
      <c r="L7" s="15" t="s">
        <v>31</v>
      </c>
      <c r="M7" s="15" t="s">
        <v>142</v>
      </c>
      <c r="N7" s="15" t="s">
        <v>306</v>
      </c>
      <c r="O7" s="15" t="s">
        <v>346</v>
      </c>
      <c r="P7" s="15" t="s">
        <v>64</v>
      </c>
      <c r="Q7" s="15" t="s">
        <v>341</v>
      </c>
      <c r="R7" s="15" t="s">
        <v>342</v>
      </c>
      <c r="S7" s="15" t="s">
        <v>343</v>
      </c>
      <c r="T7" s="15" t="s">
        <v>67</v>
      </c>
      <c r="U7" s="15" t="s">
        <v>68</v>
      </c>
      <c r="V7" s="15" t="s">
        <v>69</v>
      </c>
      <c r="W7" s="15" t="s">
        <v>70</v>
      </c>
      <c r="X7" s="15" t="s">
        <v>139</v>
      </c>
      <c r="Y7" s="15" t="s">
        <v>72</v>
      </c>
      <c r="Z7" s="15" t="s">
        <v>145</v>
      </c>
      <c r="AA7" s="15" t="s">
        <v>73</v>
      </c>
      <c r="AB7" s="15" t="s">
        <v>132</v>
      </c>
      <c r="AC7" s="15" t="s">
        <v>59</v>
      </c>
      <c r="AD7" s="15" t="s">
        <v>237</v>
      </c>
      <c r="AE7" s="15" t="s">
        <v>40</v>
      </c>
      <c r="AF7" s="15" t="s">
        <v>377</v>
      </c>
      <c r="AG7" s="15" t="s">
        <v>52</v>
      </c>
      <c r="AH7" s="15" t="s">
        <v>300</v>
      </c>
      <c r="AI7" s="15" t="s">
        <v>79</v>
      </c>
    </row>
    <row r="8" spans="1:36" ht="19.95" customHeight="1" x14ac:dyDescent="0.35">
      <c r="A8" s="12" t="s">
        <v>69</v>
      </c>
      <c r="B8" s="13" t="s">
        <v>90</v>
      </c>
      <c r="C8" s="13" t="s">
        <v>130</v>
      </c>
      <c r="D8" s="13" t="s">
        <v>72</v>
      </c>
      <c r="E8" s="13" t="s">
        <v>39</v>
      </c>
      <c r="F8" s="13" t="s">
        <v>165</v>
      </c>
      <c r="G8" s="13" t="s">
        <v>167</v>
      </c>
      <c r="H8" s="13" t="s">
        <v>144</v>
      </c>
      <c r="I8" s="13" t="s">
        <v>72</v>
      </c>
      <c r="J8" s="13" t="s">
        <v>38</v>
      </c>
      <c r="K8" s="13" t="s">
        <v>131</v>
      </c>
      <c r="L8" s="13" t="s">
        <v>39</v>
      </c>
      <c r="M8" s="13" t="s">
        <v>97</v>
      </c>
      <c r="N8" s="13" t="s">
        <v>167</v>
      </c>
      <c r="O8" s="13" t="s">
        <v>145</v>
      </c>
      <c r="P8" s="13" t="s">
        <v>274</v>
      </c>
      <c r="Q8" s="13" t="s">
        <v>144</v>
      </c>
      <c r="R8" s="13" t="s">
        <v>137</v>
      </c>
      <c r="S8" s="13" t="s">
        <v>96</v>
      </c>
      <c r="T8" s="13" t="s">
        <v>137</v>
      </c>
      <c r="U8" s="13" t="s">
        <v>96</v>
      </c>
      <c r="V8" s="13" t="s">
        <v>183</v>
      </c>
      <c r="W8" s="13" t="s">
        <v>96</v>
      </c>
      <c r="X8" s="13" t="s">
        <v>96</v>
      </c>
      <c r="Y8" s="13" t="s">
        <v>96</v>
      </c>
      <c r="Z8" s="13" t="s">
        <v>96</v>
      </c>
      <c r="AA8" s="13" t="s">
        <v>96</v>
      </c>
      <c r="AB8" s="13" t="s">
        <v>98</v>
      </c>
      <c r="AC8" s="13" t="s">
        <v>73</v>
      </c>
      <c r="AD8" s="13" t="s">
        <v>137</v>
      </c>
      <c r="AE8" s="13" t="s">
        <v>203</v>
      </c>
      <c r="AF8" s="13" t="s">
        <v>96</v>
      </c>
      <c r="AG8" s="13" t="s">
        <v>165</v>
      </c>
      <c r="AH8" s="13" t="s">
        <v>104</v>
      </c>
      <c r="AI8" s="13" t="s">
        <v>141</v>
      </c>
    </row>
    <row r="9" spans="1:36" ht="19.95" customHeight="1" x14ac:dyDescent="0.35">
      <c r="A9" s="14" t="s">
        <v>361</v>
      </c>
      <c r="B9" s="15" t="s">
        <v>154</v>
      </c>
      <c r="C9" s="15" t="s">
        <v>174</v>
      </c>
      <c r="D9" s="15" t="s">
        <v>126</v>
      </c>
      <c r="E9" s="15" t="s">
        <v>123</v>
      </c>
      <c r="F9" s="15" t="s">
        <v>174</v>
      </c>
      <c r="G9" s="15" t="s">
        <v>123</v>
      </c>
      <c r="H9" s="15" t="s">
        <v>176</v>
      </c>
      <c r="I9" s="15" t="s">
        <v>174</v>
      </c>
      <c r="J9" s="15" t="s">
        <v>123</v>
      </c>
      <c r="K9" s="15" t="s">
        <v>155</v>
      </c>
      <c r="L9" s="15" t="s">
        <v>123</v>
      </c>
      <c r="M9" s="15" t="s">
        <v>123</v>
      </c>
      <c r="N9" s="15" t="s">
        <v>126</v>
      </c>
      <c r="O9" s="15" t="s">
        <v>174</v>
      </c>
      <c r="P9" s="15" t="s">
        <v>116</v>
      </c>
      <c r="Q9" s="15" t="s">
        <v>126</v>
      </c>
      <c r="R9" s="15" t="s">
        <v>116</v>
      </c>
      <c r="S9" s="15" t="s">
        <v>118</v>
      </c>
      <c r="T9" s="15" t="s">
        <v>173</v>
      </c>
      <c r="U9" s="15" t="s">
        <v>118</v>
      </c>
      <c r="V9" s="15" t="s">
        <v>154</v>
      </c>
      <c r="W9" s="15" t="s">
        <v>118</v>
      </c>
      <c r="X9" s="15" t="s">
        <v>118</v>
      </c>
      <c r="Y9" s="15" t="s">
        <v>118</v>
      </c>
      <c r="Z9" s="15" t="s">
        <v>118</v>
      </c>
      <c r="AA9" s="15" t="s">
        <v>176</v>
      </c>
      <c r="AB9" s="15" t="s">
        <v>125</v>
      </c>
      <c r="AC9" s="15" t="s">
        <v>174</v>
      </c>
      <c r="AD9" s="15" t="s">
        <v>151</v>
      </c>
      <c r="AE9" s="15" t="s">
        <v>109</v>
      </c>
      <c r="AF9" s="15" t="s">
        <v>118</v>
      </c>
      <c r="AG9" s="15" t="s">
        <v>126</v>
      </c>
      <c r="AH9" s="15" t="s">
        <v>174</v>
      </c>
      <c r="AI9" s="15" t="s">
        <v>116</v>
      </c>
    </row>
    <row r="10" spans="1:36" ht="19.95" customHeight="1" x14ac:dyDescent="0.35">
      <c r="A10" s="12" t="s">
        <v>84</v>
      </c>
      <c r="B10" s="13" t="s">
        <v>21</v>
      </c>
      <c r="C10" s="13" t="s">
        <v>383</v>
      </c>
      <c r="D10" s="13" t="s">
        <v>379</v>
      </c>
      <c r="E10" s="13" t="s">
        <v>90</v>
      </c>
      <c r="F10" s="13" t="s">
        <v>355</v>
      </c>
      <c r="G10" s="13" t="s">
        <v>73</v>
      </c>
      <c r="H10" s="13" t="s">
        <v>190</v>
      </c>
      <c r="I10" s="13" t="s">
        <v>136</v>
      </c>
      <c r="J10" s="13" t="s">
        <v>239</v>
      </c>
      <c r="K10" s="13" t="s">
        <v>200</v>
      </c>
      <c r="L10" s="13" t="s">
        <v>355</v>
      </c>
      <c r="M10" s="13" t="s">
        <v>92</v>
      </c>
      <c r="N10" s="13" t="s">
        <v>161</v>
      </c>
      <c r="O10" s="13" t="s">
        <v>166</v>
      </c>
      <c r="P10" s="13" t="s">
        <v>85</v>
      </c>
      <c r="Q10" s="13" t="s">
        <v>136</v>
      </c>
      <c r="R10" s="13" t="s">
        <v>291</v>
      </c>
      <c r="S10" s="13" t="s">
        <v>99</v>
      </c>
      <c r="T10" s="13" t="s">
        <v>241</v>
      </c>
      <c r="U10" s="13" t="s">
        <v>98</v>
      </c>
      <c r="V10" s="13" t="s">
        <v>132</v>
      </c>
      <c r="W10" s="13" t="s">
        <v>96</v>
      </c>
      <c r="X10" s="13" t="s">
        <v>100</v>
      </c>
      <c r="Y10" s="13" t="s">
        <v>99</v>
      </c>
      <c r="Z10" s="13" t="s">
        <v>100</v>
      </c>
      <c r="AA10" s="13" t="s">
        <v>141</v>
      </c>
      <c r="AB10" s="13" t="s">
        <v>167</v>
      </c>
      <c r="AC10" s="13" t="s">
        <v>309</v>
      </c>
      <c r="AD10" s="13" t="s">
        <v>189</v>
      </c>
      <c r="AE10" s="13" t="s">
        <v>203</v>
      </c>
      <c r="AF10" s="13" t="s">
        <v>167</v>
      </c>
      <c r="AG10" s="13" t="s">
        <v>347</v>
      </c>
      <c r="AH10" s="13" t="s">
        <v>384</v>
      </c>
      <c r="AI10" s="13" t="s">
        <v>73</v>
      </c>
    </row>
    <row r="11" spans="1:36" ht="19.95" customHeight="1" x14ac:dyDescent="0.35">
      <c r="A11" s="14" t="s">
        <v>357</v>
      </c>
      <c r="B11" s="15" t="s">
        <v>114</v>
      </c>
      <c r="C11" s="15" t="s">
        <v>106</v>
      </c>
      <c r="D11" s="15" t="s">
        <v>109</v>
      </c>
      <c r="E11" s="15" t="s">
        <v>150</v>
      </c>
      <c r="F11" s="15" t="s">
        <v>276</v>
      </c>
      <c r="G11" s="15" t="s">
        <v>109</v>
      </c>
      <c r="H11" s="15" t="s">
        <v>276</v>
      </c>
      <c r="I11" s="15" t="s">
        <v>150</v>
      </c>
      <c r="J11" s="15" t="s">
        <v>112</v>
      </c>
      <c r="K11" s="15" t="s">
        <v>109</v>
      </c>
      <c r="L11" s="15" t="s">
        <v>150</v>
      </c>
      <c r="M11" s="15" t="s">
        <v>206</v>
      </c>
      <c r="N11" s="15" t="s">
        <v>148</v>
      </c>
      <c r="O11" s="15" t="s">
        <v>206</v>
      </c>
      <c r="P11" s="15" t="s">
        <v>108</v>
      </c>
      <c r="Q11" s="15" t="s">
        <v>206</v>
      </c>
      <c r="R11" s="15" t="s">
        <v>110</v>
      </c>
      <c r="S11" s="15" t="s">
        <v>121</v>
      </c>
      <c r="T11" s="15" t="s">
        <v>330</v>
      </c>
      <c r="U11" s="15" t="s">
        <v>126</v>
      </c>
      <c r="V11" s="15" t="s">
        <v>261</v>
      </c>
      <c r="W11" s="15" t="s">
        <v>118</v>
      </c>
      <c r="X11" s="15" t="s">
        <v>125</v>
      </c>
      <c r="Y11" s="15" t="s">
        <v>123</v>
      </c>
      <c r="Z11" s="15" t="s">
        <v>173</v>
      </c>
      <c r="AA11" s="15" t="s">
        <v>112</v>
      </c>
      <c r="AB11" s="15" t="s">
        <v>195</v>
      </c>
      <c r="AC11" s="15" t="s">
        <v>265</v>
      </c>
      <c r="AD11" s="15" t="s">
        <v>385</v>
      </c>
      <c r="AE11" s="15" t="s">
        <v>119</v>
      </c>
      <c r="AF11" s="15" t="s">
        <v>176</v>
      </c>
      <c r="AG11" s="15" t="s">
        <v>153</v>
      </c>
      <c r="AH11" s="15" t="s">
        <v>261</v>
      </c>
      <c r="AI11" s="15" t="s">
        <v>112</v>
      </c>
    </row>
    <row r="12" spans="1:36" ht="19.95" customHeight="1" x14ac:dyDescent="0.35">
      <c r="A12" s="12" t="s">
        <v>181</v>
      </c>
      <c r="B12" s="13" t="s">
        <v>21</v>
      </c>
      <c r="C12" s="13" t="s">
        <v>33</v>
      </c>
      <c r="D12" s="13" t="s">
        <v>79</v>
      </c>
      <c r="E12" s="13" t="s">
        <v>235</v>
      </c>
      <c r="F12" s="13" t="s">
        <v>248</v>
      </c>
      <c r="G12" s="13" t="s">
        <v>352</v>
      </c>
      <c r="H12" s="13" t="s">
        <v>92</v>
      </c>
      <c r="I12" s="13" t="s">
        <v>240</v>
      </c>
      <c r="J12" s="13" t="s">
        <v>134</v>
      </c>
      <c r="K12" s="13" t="s">
        <v>70</v>
      </c>
      <c r="L12" s="13" t="s">
        <v>159</v>
      </c>
      <c r="M12" s="13" t="s">
        <v>166</v>
      </c>
      <c r="N12" s="13" t="s">
        <v>130</v>
      </c>
      <c r="O12" s="13" t="s">
        <v>131</v>
      </c>
      <c r="P12" s="13" t="s">
        <v>91</v>
      </c>
      <c r="Q12" s="13" t="s">
        <v>90</v>
      </c>
      <c r="R12" s="13" t="s">
        <v>35</v>
      </c>
      <c r="S12" s="13" t="s">
        <v>73</v>
      </c>
      <c r="T12" s="13" t="s">
        <v>131</v>
      </c>
      <c r="U12" s="13" t="s">
        <v>71</v>
      </c>
      <c r="V12" s="13" t="s">
        <v>87</v>
      </c>
      <c r="W12" s="13" t="s">
        <v>203</v>
      </c>
      <c r="X12" s="13" t="s">
        <v>141</v>
      </c>
      <c r="Y12" s="13" t="s">
        <v>144</v>
      </c>
      <c r="Z12" s="13" t="s">
        <v>100</v>
      </c>
      <c r="AA12" s="13" t="s">
        <v>99</v>
      </c>
      <c r="AB12" s="13" t="s">
        <v>98</v>
      </c>
      <c r="AC12" s="13" t="s">
        <v>55</v>
      </c>
      <c r="AD12" s="13" t="s">
        <v>191</v>
      </c>
      <c r="AE12" s="13" t="s">
        <v>100</v>
      </c>
      <c r="AF12" s="13" t="s">
        <v>190</v>
      </c>
      <c r="AG12" s="13" t="s">
        <v>91</v>
      </c>
      <c r="AH12" s="13" t="s">
        <v>380</v>
      </c>
      <c r="AI12" s="13" t="s">
        <v>274</v>
      </c>
    </row>
    <row r="13" spans="1:36" ht="19.95" customHeight="1" x14ac:dyDescent="0.35">
      <c r="A13" s="14" t="s">
        <v>349</v>
      </c>
      <c r="B13" s="15" t="s">
        <v>114</v>
      </c>
      <c r="C13" s="15" t="s">
        <v>276</v>
      </c>
      <c r="D13" s="15" t="s">
        <v>149</v>
      </c>
      <c r="E13" s="15" t="s">
        <v>125</v>
      </c>
      <c r="F13" s="15" t="s">
        <v>150</v>
      </c>
      <c r="G13" s="15" t="s">
        <v>110</v>
      </c>
      <c r="H13" s="15" t="s">
        <v>108</v>
      </c>
      <c r="I13" s="15" t="s">
        <v>107</v>
      </c>
      <c r="J13" s="15" t="s">
        <v>108</v>
      </c>
      <c r="K13" s="15" t="s">
        <v>109</v>
      </c>
      <c r="L13" s="15" t="s">
        <v>107</v>
      </c>
      <c r="M13" s="15" t="s">
        <v>195</v>
      </c>
      <c r="N13" s="15" t="s">
        <v>147</v>
      </c>
      <c r="O13" s="15" t="s">
        <v>173</v>
      </c>
      <c r="P13" s="15" t="s">
        <v>106</v>
      </c>
      <c r="Q13" s="15" t="s">
        <v>272</v>
      </c>
      <c r="R13" s="15" t="s">
        <v>258</v>
      </c>
      <c r="S13" s="15" t="s">
        <v>119</v>
      </c>
      <c r="T13" s="15" t="s">
        <v>147</v>
      </c>
      <c r="U13" s="15" t="s">
        <v>147</v>
      </c>
      <c r="V13" s="15" t="s">
        <v>264</v>
      </c>
      <c r="W13" s="15" t="s">
        <v>188</v>
      </c>
      <c r="X13" s="15" t="s">
        <v>111</v>
      </c>
      <c r="Y13" s="15" t="s">
        <v>272</v>
      </c>
      <c r="Z13" s="15" t="s">
        <v>148</v>
      </c>
      <c r="AA13" s="15" t="s">
        <v>126</v>
      </c>
      <c r="AB13" s="15" t="s">
        <v>122</v>
      </c>
      <c r="AC13" s="15" t="s">
        <v>258</v>
      </c>
      <c r="AD13" s="15" t="s">
        <v>149</v>
      </c>
      <c r="AE13" s="15" t="s">
        <v>125</v>
      </c>
      <c r="AF13" s="15" t="s">
        <v>153</v>
      </c>
      <c r="AG13" s="15" t="s">
        <v>119</v>
      </c>
      <c r="AH13" s="15" t="s">
        <v>110</v>
      </c>
      <c r="AI13" s="15" t="s">
        <v>150</v>
      </c>
    </row>
    <row r="14" spans="1:36" ht="19.95" customHeight="1" x14ac:dyDescent="0.35">
      <c r="A14" s="12" t="s">
        <v>137</v>
      </c>
      <c r="B14" s="13" t="s">
        <v>386</v>
      </c>
      <c r="C14" s="13" t="s">
        <v>359</v>
      </c>
      <c r="D14" s="13" t="s">
        <v>291</v>
      </c>
      <c r="E14" s="13" t="s">
        <v>181</v>
      </c>
      <c r="F14" s="13" t="s">
        <v>162</v>
      </c>
      <c r="G14" s="13" t="s">
        <v>39</v>
      </c>
      <c r="H14" s="13" t="s">
        <v>161</v>
      </c>
      <c r="I14" s="13" t="s">
        <v>235</v>
      </c>
      <c r="J14" s="13" t="s">
        <v>352</v>
      </c>
      <c r="K14" s="13" t="s">
        <v>347</v>
      </c>
      <c r="L14" s="13" t="s">
        <v>160</v>
      </c>
      <c r="M14" s="13" t="s">
        <v>71</v>
      </c>
      <c r="N14" s="13" t="s">
        <v>74</v>
      </c>
      <c r="O14" s="13" t="s">
        <v>73</v>
      </c>
      <c r="P14" s="13" t="s">
        <v>161</v>
      </c>
      <c r="Q14" s="13" t="s">
        <v>197</v>
      </c>
      <c r="R14" s="13" t="s">
        <v>37</v>
      </c>
      <c r="S14" s="13" t="s">
        <v>181</v>
      </c>
      <c r="T14" s="13" t="s">
        <v>100</v>
      </c>
      <c r="U14" s="13" t="s">
        <v>235</v>
      </c>
      <c r="V14" s="13" t="s">
        <v>141</v>
      </c>
      <c r="W14" s="13" t="s">
        <v>38</v>
      </c>
      <c r="X14" s="13" t="s">
        <v>167</v>
      </c>
      <c r="Y14" s="13" t="s">
        <v>100</v>
      </c>
      <c r="Z14" s="13" t="s">
        <v>100</v>
      </c>
      <c r="AA14" s="13" t="s">
        <v>140</v>
      </c>
      <c r="AB14" s="13" t="s">
        <v>167</v>
      </c>
      <c r="AC14" s="13" t="s">
        <v>191</v>
      </c>
      <c r="AD14" s="13" t="s">
        <v>72</v>
      </c>
      <c r="AE14" s="13" t="s">
        <v>100</v>
      </c>
      <c r="AF14" s="13" t="s">
        <v>88</v>
      </c>
      <c r="AG14" s="13" t="s">
        <v>88</v>
      </c>
      <c r="AH14" s="13" t="s">
        <v>87</v>
      </c>
      <c r="AI14" s="13" t="s">
        <v>179</v>
      </c>
    </row>
    <row r="15" spans="1:36" ht="19.95" customHeight="1" x14ac:dyDescent="0.35">
      <c r="A15" s="14" t="s">
        <v>354</v>
      </c>
      <c r="B15" s="15" t="s">
        <v>172</v>
      </c>
      <c r="C15" s="15" t="s">
        <v>153</v>
      </c>
      <c r="D15" s="15" t="s">
        <v>147</v>
      </c>
      <c r="E15" s="15" t="s">
        <v>109</v>
      </c>
      <c r="F15" s="15" t="s">
        <v>151</v>
      </c>
      <c r="G15" s="15" t="s">
        <v>174</v>
      </c>
      <c r="H15" s="15" t="s">
        <v>149</v>
      </c>
      <c r="I15" s="15" t="s">
        <v>172</v>
      </c>
      <c r="J15" s="15" t="s">
        <v>151</v>
      </c>
      <c r="K15" s="15" t="s">
        <v>172</v>
      </c>
      <c r="L15" s="15" t="s">
        <v>147</v>
      </c>
      <c r="M15" s="15" t="s">
        <v>122</v>
      </c>
      <c r="N15" s="15" t="s">
        <v>119</v>
      </c>
      <c r="O15" s="15" t="s">
        <v>147</v>
      </c>
      <c r="P15" s="15" t="s">
        <v>172</v>
      </c>
      <c r="Q15" s="15" t="s">
        <v>195</v>
      </c>
      <c r="R15" s="15" t="s">
        <v>116</v>
      </c>
      <c r="S15" s="15" t="s">
        <v>114</v>
      </c>
      <c r="T15" s="15" t="s">
        <v>176</v>
      </c>
      <c r="U15" s="15" t="s">
        <v>112</v>
      </c>
      <c r="V15" s="15" t="s">
        <v>116</v>
      </c>
      <c r="W15" s="15" t="s">
        <v>150</v>
      </c>
      <c r="X15" s="15" t="s">
        <v>270</v>
      </c>
      <c r="Y15" s="15" t="s">
        <v>151</v>
      </c>
      <c r="Z15" s="15" t="s">
        <v>173</v>
      </c>
      <c r="AA15" s="15" t="s">
        <v>261</v>
      </c>
      <c r="AB15" s="15" t="s">
        <v>150</v>
      </c>
      <c r="AC15" s="15" t="s">
        <v>116</v>
      </c>
      <c r="AD15" s="15" t="s">
        <v>116</v>
      </c>
      <c r="AE15" s="15" t="s">
        <v>153</v>
      </c>
      <c r="AF15" s="15" t="s">
        <v>206</v>
      </c>
      <c r="AG15" s="15" t="s">
        <v>150</v>
      </c>
      <c r="AH15" s="15" t="s">
        <v>120</v>
      </c>
      <c r="AI15" s="15" t="s">
        <v>153</v>
      </c>
    </row>
    <row r="16" spans="1:36" ht="19.95" customHeight="1" x14ac:dyDescent="0.35">
      <c r="A16" s="12" t="s">
        <v>96</v>
      </c>
      <c r="B16" s="13" t="s">
        <v>24</v>
      </c>
      <c r="C16" s="13" t="s">
        <v>365</v>
      </c>
      <c r="D16" s="13" t="s">
        <v>378</v>
      </c>
      <c r="E16" s="13" t="s">
        <v>379</v>
      </c>
      <c r="F16" s="13" t="s">
        <v>350</v>
      </c>
      <c r="G16" s="13" t="s">
        <v>161</v>
      </c>
      <c r="H16" s="13" t="s">
        <v>136</v>
      </c>
      <c r="I16" s="13" t="s">
        <v>319</v>
      </c>
      <c r="J16" s="13" t="s">
        <v>192</v>
      </c>
      <c r="K16" s="13" t="s">
        <v>380</v>
      </c>
      <c r="L16" s="13" t="s">
        <v>83</v>
      </c>
      <c r="M16" s="13" t="s">
        <v>133</v>
      </c>
      <c r="N16" s="13" t="s">
        <v>356</v>
      </c>
      <c r="O16" s="13" t="s">
        <v>232</v>
      </c>
      <c r="P16" s="13" t="s">
        <v>352</v>
      </c>
      <c r="Q16" s="13" t="s">
        <v>162</v>
      </c>
      <c r="R16" s="13" t="s">
        <v>37</v>
      </c>
      <c r="S16" s="13" t="s">
        <v>26</v>
      </c>
      <c r="T16" s="13" t="s">
        <v>96</v>
      </c>
      <c r="U16" s="13" t="s">
        <v>41</v>
      </c>
      <c r="V16" s="13" t="s">
        <v>167</v>
      </c>
      <c r="W16" s="13" t="s">
        <v>350</v>
      </c>
      <c r="X16" s="13" t="s">
        <v>99</v>
      </c>
      <c r="Y16" s="13" t="s">
        <v>167</v>
      </c>
      <c r="Z16" s="13" t="s">
        <v>183</v>
      </c>
      <c r="AA16" s="13" t="s">
        <v>97</v>
      </c>
      <c r="AB16" s="13" t="s">
        <v>141</v>
      </c>
      <c r="AC16" s="13" t="s">
        <v>319</v>
      </c>
      <c r="AD16" s="13" t="s">
        <v>100</v>
      </c>
      <c r="AE16" s="13" t="s">
        <v>98</v>
      </c>
      <c r="AF16" s="13" t="s">
        <v>381</v>
      </c>
      <c r="AG16" s="13" t="s">
        <v>62</v>
      </c>
      <c r="AH16" s="13" t="s">
        <v>232</v>
      </c>
      <c r="AI16" s="13" t="s">
        <v>180</v>
      </c>
    </row>
    <row r="17" spans="1:35" ht="19.95" customHeight="1" x14ac:dyDescent="0.35">
      <c r="A17" s="14" t="s">
        <v>360</v>
      </c>
      <c r="B17" s="15" t="s">
        <v>106</v>
      </c>
      <c r="C17" s="15" t="s">
        <v>195</v>
      </c>
      <c r="D17" s="15" t="s">
        <v>110</v>
      </c>
      <c r="E17" s="15" t="s">
        <v>270</v>
      </c>
      <c r="F17" s="15" t="s">
        <v>276</v>
      </c>
      <c r="G17" s="15" t="s">
        <v>276</v>
      </c>
      <c r="H17" s="15" t="s">
        <v>114</v>
      </c>
      <c r="I17" s="15" t="s">
        <v>195</v>
      </c>
      <c r="J17" s="15" t="s">
        <v>108</v>
      </c>
      <c r="K17" s="15" t="s">
        <v>115</v>
      </c>
      <c r="L17" s="15" t="s">
        <v>149</v>
      </c>
      <c r="M17" s="15" t="s">
        <v>115</v>
      </c>
      <c r="N17" s="15" t="s">
        <v>262</v>
      </c>
      <c r="O17" s="15" t="s">
        <v>106</v>
      </c>
      <c r="P17" s="15" t="s">
        <v>149</v>
      </c>
      <c r="Q17" s="15" t="s">
        <v>172</v>
      </c>
      <c r="R17" s="15" t="s">
        <v>174</v>
      </c>
      <c r="S17" s="15" t="s">
        <v>269</v>
      </c>
      <c r="T17" s="15" t="s">
        <v>118</v>
      </c>
      <c r="U17" s="15" t="s">
        <v>209</v>
      </c>
      <c r="V17" s="15" t="s">
        <v>174</v>
      </c>
      <c r="W17" s="15" t="s">
        <v>382</v>
      </c>
      <c r="X17" s="15" t="s">
        <v>123</v>
      </c>
      <c r="Y17" s="15" t="s">
        <v>156</v>
      </c>
      <c r="Z17" s="15" t="s">
        <v>156</v>
      </c>
      <c r="AA17" s="15" t="s">
        <v>107</v>
      </c>
      <c r="AB17" s="15" t="s">
        <v>108</v>
      </c>
      <c r="AC17" s="15" t="s">
        <v>122</v>
      </c>
      <c r="AD17" s="15" t="s">
        <v>121</v>
      </c>
      <c r="AE17" s="15" t="s">
        <v>108</v>
      </c>
      <c r="AF17" s="15" t="s">
        <v>269</v>
      </c>
      <c r="AG17" s="15" t="s">
        <v>279</v>
      </c>
      <c r="AH17" s="15" t="s">
        <v>122</v>
      </c>
      <c r="AI17" s="15" t="s">
        <v>149</v>
      </c>
    </row>
    <row r="18" spans="1:35" ht="19.95" customHeight="1" x14ac:dyDescent="0.35">
      <c r="A18" s="12" t="s">
        <v>162</v>
      </c>
      <c r="B18" s="13" t="s">
        <v>179</v>
      </c>
      <c r="C18" s="13" t="s">
        <v>140</v>
      </c>
      <c r="D18" s="13" t="s">
        <v>98</v>
      </c>
      <c r="E18" s="13" t="s">
        <v>99</v>
      </c>
      <c r="F18" s="13" t="s">
        <v>100</v>
      </c>
      <c r="G18" s="13" t="s">
        <v>167</v>
      </c>
      <c r="H18" s="13" t="s">
        <v>100</v>
      </c>
      <c r="I18" s="13" t="s">
        <v>99</v>
      </c>
      <c r="J18" s="13" t="s">
        <v>102</v>
      </c>
      <c r="K18" s="13" t="s">
        <v>183</v>
      </c>
      <c r="L18" s="13" t="s">
        <v>100</v>
      </c>
      <c r="M18" s="13" t="s">
        <v>96</v>
      </c>
      <c r="N18" s="13" t="s">
        <v>97</v>
      </c>
      <c r="O18" s="13" t="s">
        <v>203</v>
      </c>
      <c r="P18" s="13" t="s">
        <v>99</v>
      </c>
      <c r="Q18" s="13" t="s">
        <v>96</v>
      </c>
      <c r="R18" s="13" t="s">
        <v>100</v>
      </c>
      <c r="S18" s="13" t="s">
        <v>102</v>
      </c>
      <c r="T18" s="13" t="s">
        <v>96</v>
      </c>
      <c r="U18" s="13" t="s">
        <v>99</v>
      </c>
      <c r="V18" s="13" t="s">
        <v>96</v>
      </c>
      <c r="W18" s="13" t="s">
        <v>96</v>
      </c>
      <c r="X18" s="13" t="s">
        <v>96</v>
      </c>
      <c r="Y18" s="13" t="s">
        <v>96</v>
      </c>
      <c r="Z18" s="13" t="s">
        <v>96</v>
      </c>
      <c r="AA18" s="13" t="s">
        <v>96</v>
      </c>
      <c r="AB18" s="13" t="s">
        <v>203</v>
      </c>
      <c r="AC18" s="13" t="s">
        <v>203</v>
      </c>
      <c r="AD18" s="13" t="s">
        <v>99</v>
      </c>
      <c r="AE18" s="13" t="s">
        <v>203</v>
      </c>
      <c r="AF18" s="13" t="s">
        <v>167</v>
      </c>
      <c r="AG18" s="13" t="s">
        <v>144</v>
      </c>
      <c r="AH18" s="13" t="s">
        <v>203</v>
      </c>
      <c r="AI18" s="13" t="s">
        <v>183</v>
      </c>
    </row>
    <row r="19" spans="1:35" ht="19.95" customHeight="1" x14ac:dyDescent="0.35">
      <c r="A19" s="14" t="s">
        <v>362</v>
      </c>
      <c r="B19" s="15" t="s">
        <v>121</v>
      </c>
      <c r="C19" s="15" t="s">
        <v>176</v>
      </c>
      <c r="D19" s="15" t="s">
        <v>121</v>
      </c>
      <c r="E19" s="15" t="s">
        <v>118</v>
      </c>
      <c r="F19" s="15" t="s">
        <v>121</v>
      </c>
      <c r="G19" s="15" t="s">
        <v>123</v>
      </c>
      <c r="H19" s="15" t="s">
        <v>121</v>
      </c>
      <c r="I19" s="15" t="s">
        <v>121</v>
      </c>
      <c r="J19" s="15" t="s">
        <v>176</v>
      </c>
      <c r="K19" s="15" t="s">
        <v>121</v>
      </c>
      <c r="L19" s="15" t="s">
        <v>121</v>
      </c>
      <c r="M19" s="15" t="s">
        <v>118</v>
      </c>
      <c r="N19" s="15" t="s">
        <v>188</v>
      </c>
      <c r="O19" s="15" t="s">
        <v>176</v>
      </c>
      <c r="P19" s="15" t="s">
        <v>118</v>
      </c>
      <c r="Q19" s="15" t="s">
        <v>118</v>
      </c>
      <c r="R19" s="15" t="s">
        <v>121</v>
      </c>
      <c r="S19" s="15" t="s">
        <v>126</v>
      </c>
      <c r="T19" s="15" t="s">
        <v>118</v>
      </c>
      <c r="U19" s="15" t="s">
        <v>121</v>
      </c>
      <c r="V19" s="15" t="s">
        <v>118</v>
      </c>
      <c r="W19" s="15" t="s">
        <v>118</v>
      </c>
      <c r="X19" s="15" t="s">
        <v>176</v>
      </c>
      <c r="Y19" s="15" t="s">
        <v>176</v>
      </c>
      <c r="Z19" s="15" t="s">
        <v>176</v>
      </c>
      <c r="AA19" s="15" t="s">
        <v>118</v>
      </c>
      <c r="AB19" s="15" t="s">
        <v>174</v>
      </c>
      <c r="AC19" s="15" t="s">
        <v>121</v>
      </c>
      <c r="AD19" s="15" t="s">
        <v>118</v>
      </c>
      <c r="AE19" s="15" t="s">
        <v>119</v>
      </c>
      <c r="AF19" s="15" t="s">
        <v>176</v>
      </c>
      <c r="AG19" s="15" t="s">
        <v>121</v>
      </c>
      <c r="AH19" s="15" t="s">
        <v>121</v>
      </c>
      <c r="AI19" s="15" t="s">
        <v>154</v>
      </c>
    </row>
  </sheetData>
  <sheetProtection algorithmName="SHA-512" hashValue="grBwgMnhjViTYNSN/GkOr9IiaTr7D6ZzJelf4YaGlk6aTuJy6Osd3Oa/kCQNIgKuN+Vqd9nozJ2m31S722385Q==" saltValue="QHlkxF/WBBUOVu1SIEmu2A=="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4.7773437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616</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5.4"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15</v>
      </c>
      <c r="C7" s="15" t="s">
        <v>387</v>
      </c>
      <c r="D7" s="15" t="s">
        <v>388</v>
      </c>
      <c r="E7" s="15" t="s">
        <v>53</v>
      </c>
      <c r="F7" s="15" t="s">
        <v>336</v>
      </c>
      <c r="G7" s="15" t="s">
        <v>337</v>
      </c>
      <c r="H7" s="15" t="s">
        <v>389</v>
      </c>
      <c r="I7" s="15" t="s">
        <v>57</v>
      </c>
      <c r="J7" s="15" t="s">
        <v>58</v>
      </c>
      <c r="K7" s="15" t="s">
        <v>59</v>
      </c>
      <c r="L7" s="15" t="s">
        <v>339</v>
      </c>
      <c r="M7" s="15" t="s">
        <v>142</v>
      </c>
      <c r="N7" s="15" t="s">
        <v>306</v>
      </c>
      <c r="O7" s="15" t="s">
        <v>346</v>
      </c>
      <c r="P7" s="15" t="s">
        <v>64</v>
      </c>
      <c r="Q7" s="15" t="s">
        <v>341</v>
      </c>
      <c r="R7" s="15" t="s">
        <v>342</v>
      </c>
      <c r="S7" s="15" t="s">
        <v>343</v>
      </c>
      <c r="T7" s="15" t="s">
        <v>67</v>
      </c>
      <c r="U7" s="15" t="s">
        <v>68</v>
      </c>
      <c r="V7" s="15" t="s">
        <v>298</v>
      </c>
      <c r="W7" s="15" t="s">
        <v>200</v>
      </c>
      <c r="X7" s="15" t="s">
        <v>71</v>
      </c>
      <c r="Y7" s="15" t="s">
        <v>72</v>
      </c>
      <c r="Z7" s="15" t="s">
        <v>145</v>
      </c>
      <c r="AA7" s="15" t="s">
        <v>73</v>
      </c>
      <c r="AB7" s="15" t="s">
        <v>74</v>
      </c>
      <c r="AC7" s="15" t="s">
        <v>344</v>
      </c>
      <c r="AD7" s="15" t="s">
        <v>390</v>
      </c>
      <c r="AE7" s="15" t="s">
        <v>40</v>
      </c>
      <c r="AF7" s="15" t="s">
        <v>300</v>
      </c>
      <c r="AG7" s="15" t="s">
        <v>77</v>
      </c>
      <c r="AH7" s="15" t="s">
        <v>78</v>
      </c>
      <c r="AI7" s="15" t="s">
        <v>79</v>
      </c>
    </row>
    <row r="8" spans="1:36" ht="19.95" customHeight="1" x14ac:dyDescent="0.35">
      <c r="A8" s="12" t="s">
        <v>69</v>
      </c>
      <c r="B8" s="13" t="s">
        <v>395</v>
      </c>
      <c r="C8" s="13" t="s">
        <v>305</v>
      </c>
      <c r="D8" s="13" t="s">
        <v>248</v>
      </c>
      <c r="E8" s="13" t="s">
        <v>165</v>
      </c>
      <c r="F8" s="13" t="s">
        <v>181</v>
      </c>
      <c r="G8" s="13" t="s">
        <v>72</v>
      </c>
      <c r="H8" s="13" t="s">
        <v>191</v>
      </c>
      <c r="I8" s="13" t="s">
        <v>285</v>
      </c>
      <c r="J8" s="13" t="s">
        <v>133</v>
      </c>
      <c r="K8" s="13" t="s">
        <v>130</v>
      </c>
      <c r="L8" s="13" t="s">
        <v>104</v>
      </c>
      <c r="M8" s="13" t="s">
        <v>139</v>
      </c>
      <c r="N8" s="13" t="s">
        <v>71</v>
      </c>
      <c r="O8" s="13" t="s">
        <v>274</v>
      </c>
      <c r="P8" s="13" t="s">
        <v>246</v>
      </c>
      <c r="Q8" s="13" t="s">
        <v>162</v>
      </c>
      <c r="R8" s="13" t="s">
        <v>41</v>
      </c>
      <c r="S8" s="13" t="s">
        <v>98</v>
      </c>
      <c r="T8" s="13" t="s">
        <v>139</v>
      </c>
      <c r="U8" s="13" t="s">
        <v>145</v>
      </c>
      <c r="V8" s="13" t="s">
        <v>83</v>
      </c>
      <c r="W8" s="13" t="s">
        <v>96</v>
      </c>
      <c r="X8" s="13" t="s">
        <v>99</v>
      </c>
      <c r="Y8" s="13" t="s">
        <v>99</v>
      </c>
      <c r="Z8" s="13" t="s">
        <v>99</v>
      </c>
      <c r="AA8" s="13" t="s">
        <v>96</v>
      </c>
      <c r="AB8" s="13" t="s">
        <v>183</v>
      </c>
      <c r="AC8" s="13" t="s">
        <v>88</v>
      </c>
      <c r="AD8" s="13" t="s">
        <v>71</v>
      </c>
      <c r="AE8" s="13" t="s">
        <v>99</v>
      </c>
      <c r="AF8" s="13" t="s">
        <v>198</v>
      </c>
      <c r="AG8" s="13" t="s">
        <v>87</v>
      </c>
      <c r="AH8" s="13" t="s">
        <v>189</v>
      </c>
      <c r="AI8" s="13" t="s">
        <v>140</v>
      </c>
    </row>
    <row r="9" spans="1:36" ht="19.95" customHeight="1" x14ac:dyDescent="0.35">
      <c r="A9" s="14" t="s">
        <v>361</v>
      </c>
      <c r="B9" s="15" t="s">
        <v>119</v>
      </c>
      <c r="C9" s="15" t="s">
        <v>147</v>
      </c>
      <c r="D9" s="15" t="s">
        <v>120</v>
      </c>
      <c r="E9" s="15" t="s">
        <v>155</v>
      </c>
      <c r="F9" s="15" t="s">
        <v>150</v>
      </c>
      <c r="G9" s="15" t="s">
        <v>120</v>
      </c>
      <c r="H9" s="15" t="s">
        <v>147</v>
      </c>
      <c r="I9" s="15" t="s">
        <v>151</v>
      </c>
      <c r="J9" s="15" t="s">
        <v>109</v>
      </c>
      <c r="K9" s="15" t="s">
        <v>122</v>
      </c>
      <c r="L9" s="15" t="s">
        <v>153</v>
      </c>
      <c r="M9" s="15" t="s">
        <v>120</v>
      </c>
      <c r="N9" s="15" t="s">
        <v>116</v>
      </c>
      <c r="O9" s="15" t="s">
        <v>119</v>
      </c>
      <c r="P9" s="15" t="s">
        <v>149</v>
      </c>
      <c r="Q9" s="15" t="s">
        <v>172</v>
      </c>
      <c r="R9" s="15" t="s">
        <v>147</v>
      </c>
      <c r="S9" s="15" t="s">
        <v>176</v>
      </c>
      <c r="T9" s="15" t="s">
        <v>151</v>
      </c>
      <c r="U9" s="15" t="s">
        <v>122</v>
      </c>
      <c r="V9" s="15" t="s">
        <v>267</v>
      </c>
      <c r="W9" s="15" t="s">
        <v>118</v>
      </c>
      <c r="X9" s="15" t="s">
        <v>188</v>
      </c>
      <c r="Y9" s="15" t="s">
        <v>174</v>
      </c>
      <c r="Z9" s="15" t="s">
        <v>116</v>
      </c>
      <c r="AA9" s="15" t="s">
        <v>176</v>
      </c>
      <c r="AB9" s="15" t="s">
        <v>148</v>
      </c>
      <c r="AC9" s="15" t="s">
        <v>276</v>
      </c>
      <c r="AD9" s="15" t="s">
        <v>125</v>
      </c>
      <c r="AE9" s="15" t="s">
        <v>154</v>
      </c>
      <c r="AF9" s="15" t="s">
        <v>188</v>
      </c>
      <c r="AG9" s="15" t="s">
        <v>174</v>
      </c>
      <c r="AH9" s="15" t="s">
        <v>150</v>
      </c>
      <c r="AI9" s="15" t="s">
        <v>122</v>
      </c>
    </row>
    <row r="10" spans="1:36" ht="19.95" customHeight="1" x14ac:dyDescent="0.35">
      <c r="A10" s="12" t="s">
        <v>84</v>
      </c>
      <c r="B10" s="13" t="s">
        <v>391</v>
      </c>
      <c r="C10" s="13" t="s">
        <v>57</v>
      </c>
      <c r="D10" s="13" t="s">
        <v>169</v>
      </c>
      <c r="E10" s="13" t="s">
        <v>86</v>
      </c>
      <c r="F10" s="13" t="s">
        <v>348</v>
      </c>
      <c r="G10" s="13" t="s">
        <v>355</v>
      </c>
      <c r="H10" s="13" t="s">
        <v>190</v>
      </c>
      <c r="I10" s="13" t="s">
        <v>392</v>
      </c>
      <c r="J10" s="13" t="s">
        <v>88</v>
      </c>
      <c r="K10" s="13" t="s">
        <v>185</v>
      </c>
      <c r="L10" s="13" t="s">
        <v>185</v>
      </c>
      <c r="M10" s="13" t="s">
        <v>41</v>
      </c>
      <c r="N10" s="13" t="s">
        <v>90</v>
      </c>
      <c r="O10" s="13" t="s">
        <v>190</v>
      </c>
      <c r="P10" s="13" t="s">
        <v>392</v>
      </c>
      <c r="Q10" s="13" t="s">
        <v>133</v>
      </c>
      <c r="R10" s="13" t="s">
        <v>184</v>
      </c>
      <c r="S10" s="13" t="s">
        <v>191</v>
      </c>
      <c r="T10" s="13" t="s">
        <v>159</v>
      </c>
      <c r="U10" s="13" t="s">
        <v>74</v>
      </c>
      <c r="V10" s="13" t="s">
        <v>182</v>
      </c>
      <c r="W10" s="13" t="s">
        <v>203</v>
      </c>
      <c r="X10" s="13" t="s">
        <v>203</v>
      </c>
      <c r="Y10" s="13" t="s">
        <v>99</v>
      </c>
      <c r="Z10" s="13" t="s">
        <v>183</v>
      </c>
      <c r="AA10" s="13" t="s">
        <v>167</v>
      </c>
      <c r="AB10" s="13" t="s">
        <v>98</v>
      </c>
      <c r="AC10" s="13" t="s">
        <v>337</v>
      </c>
      <c r="AD10" s="13" t="s">
        <v>247</v>
      </c>
      <c r="AE10" s="13" t="s">
        <v>203</v>
      </c>
      <c r="AF10" s="13" t="s">
        <v>133</v>
      </c>
      <c r="AG10" s="13" t="s">
        <v>168</v>
      </c>
      <c r="AH10" s="13" t="s">
        <v>393</v>
      </c>
      <c r="AI10" s="13" t="s">
        <v>44</v>
      </c>
    </row>
    <row r="11" spans="1:36" ht="19.95" customHeight="1" x14ac:dyDescent="0.35">
      <c r="A11" s="14" t="s">
        <v>357</v>
      </c>
      <c r="B11" s="15" t="s">
        <v>107</v>
      </c>
      <c r="C11" s="15" t="s">
        <v>258</v>
      </c>
      <c r="D11" s="15" t="s">
        <v>150</v>
      </c>
      <c r="E11" s="15" t="s">
        <v>150</v>
      </c>
      <c r="F11" s="15" t="s">
        <v>272</v>
      </c>
      <c r="G11" s="15" t="s">
        <v>261</v>
      </c>
      <c r="H11" s="15" t="s">
        <v>276</v>
      </c>
      <c r="I11" s="15" t="s">
        <v>270</v>
      </c>
      <c r="J11" s="15" t="s">
        <v>113</v>
      </c>
      <c r="K11" s="15" t="s">
        <v>108</v>
      </c>
      <c r="L11" s="15" t="s">
        <v>111</v>
      </c>
      <c r="M11" s="15" t="s">
        <v>276</v>
      </c>
      <c r="N11" s="15" t="s">
        <v>206</v>
      </c>
      <c r="O11" s="15" t="s">
        <v>272</v>
      </c>
      <c r="P11" s="15" t="s">
        <v>113</v>
      </c>
      <c r="Q11" s="15" t="s">
        <v>262</v>
      </c>
      <c r="R11" s="15" t="s">
        <v>270</v>
      </c>
      <c r="S11" s="15" t="s">
        <v>148</v>
      </c>
      <c r="T11" s="15" t="s">
        <v>271</v>
      </c>
      <c r="U11" s="15" t="s">
        <v>107</v>
      </c>
      <c r="V11" s="15" t="s">
        <v>270</v>
      </c>
      <c r="W11" s="15" t="s">
        <v>126</v>
      </c>
      <c r="X11" s="15" t="s">
        <v>151</v>
      </c>
      <c r="Y11" s="15" t="s">
        <v>123</v>
      </c>
      <c r="Z11" s="15" t="s">
        <v>267</v>
      </c>
      <c r="AA11" s="15" t="s">
        <v>206</v>
      </c>
      <c r="AB11" s="15" t="s">
        <v>153</v>
      </c>
      <c r="AC11" s="15" t="s">
        <v>258</v>
      </c>
      <c r="AD11" s="15" t="s">
        <v>209</v>
      </c>
      <c r="AE11" s="15" t="s">
        <v>173</v>
      </c>
      <c r="AF11" s="15" t="s">
        <v>173</v>
      </c>
      <c r="AG11" s="15" t="s">
        <v>195</v>
      </c>
      <c r="AH11" s="15" t="s">
        <v>262</v>
      </c>
      <c r="AI11" s="15" t="s">
        <v>261</v>
      </c>
    </row>
    <row r="12" spans="1:36" ht="19.95" customHeight="1" x14ac:dyDescent="0.35">
      <c r="A12" s="12" t="s">
        <v>181</v>
      </c>
      <c r="B12" s="13" t="s">
        <v>238</v>
      </c>
      <c r="C12" s="13" t="s">
        <v>79</v>
      </c>
      <c r="D12" s="13" t="s">
        <v>394</v>
      </c>
      <c r="E12" s="13" t="s">
        <v>94</v>
      </c>
      <c r="F12" s="13" t="s">
        <v>161</v>
      </c>
      <c r="G12" s="13" t="s">
        <v>104</v>
      </c>
      <c r="H12" s="13" t="s">
        <v>248</v>
      </c>
      <c r="I12" s="13" t="s">
        <v>181</v>
      </c>
      <c r="J12" s="13" t="s">
        <v>192</v>
      </c>
      <c r="K12" s="13" t="s">
        <v>229</v>
      </c>
      <c r="L12" s="13" t="s">
        <v>352</v>
      </c>
      <c r="M12" s="13" t="s">
        <v>248</v>
      </c>
      <c r="N12" s="13" t="s">
        <v>355</v>
      </c>
      <c r="O12" s="13" t="s">
        <v>74</v>
      </c>
      <c r="P12" s="13" t="s">
        <v>347</v>
      </c>
      <c r="Q12" s="13" t="s">
        <v>135</v>
      </c>
      <c r="R12" s="13" t="s">
        <v>282</v>
      </c>
      <c r="S12" s="13" t="s">
        <v>232</v>
      </c>
      <c r="T12" s="13" t="s">
        <v>44</v>
      </c>
      <c r="U12" s="13" t="s">
        <v>162</v>
      </c>
      <c r="V12" s="13" t="s">
        <v>102</v>
      </c>
      <c r="W12" s="13" t="s">
        <v>39</v>
      </c>
      <c r="X12" s="13" t="s">
        <v>40</v>
      </c>
      <c r="Y12" s="13" t="s">
        <v>167</v>
      </c>
      <c r="Z12" s="13" t="s">
        <v>98</v>
      </c>
      <c r="AA12" s="13" t="s">
        <v>140</v>
      </c>
      <c r="AB12" s="13" t="s">
        <v>144</v>
      </c>
      <c r="AC12" s="13" t="s">
        <v>392</v>
      </c>
      <c r="AD12" s="13" t="s">
        <v>90</v>
      </c>
      <c r="AE12" s="13" t="s">
        <v>203</v>
      </c>
      <c r="AF12" s="13" t="s">
        <v>298</v>
      </c>
      <c r="AG12" s="13" t="s">
        <v>26</v>
      </c>
      <c r="AH12" s="13" t="s">
        <v>356</v>
      </c>
      <c r="AI12" s="13" t="s">
        <v>162</v>
      </c>
    </row>
    <row r="13" spans="1:36" ht="19.95" customHeight="1" x14ac:dyDescent="0.35">
      <c r="A13" s="14" t="s">
        <v>349</v>
      </c>
      <c r="B13" s="15" t="s">
        <v>150</v>
      </c>
      <c r="C13" s="15" t="s">
        <v>109</v>
      </c>
      <c r="D13" s="15" t="s">
        <v>276</v>
      </c>
      <c r="E13" s="15" t="s">
        <v>206</v>
      </c>
      <c r="F13" s="15" t="s">
        <v>109</v>
      </c>
      <c r="G13" s="15" t="s">
        <v>149</v>
      </c>
      <c r="H13" s="15" t="s">
        <v>108</v>
      </c>
      <c r="I13" s="15" t="s">
        <v>114</v>
      </c>
      <c r="J13" s="15" t="s">
        <v>108</v>
      </c>
      <c r="K13" s="15" t="s">
        <v>150</v>
      </c>
      <c r="L13" s="15" t="s">
        <v>195</v>
      </c>
      <c r="M13" s="15" t="s">
        <v>108</v>
      </c>
      <c r="N13" s="15" t="s">
        <v>108</v>
      </c>
      <c r="O13" s="15" t="s">
        <v>149</v>
      </c>
      <c r="P13" s="15" t="s">
        <v>108</v>
      </c>
      <c r="Q13" s="15" t="s">
        <v>147</v>
      </c>
      <c r="R13" s="15" t="s">
        <v>195</v>
      </c>
      <c r="S13" s="15" t="s">
        <v>195</v>
      </c>
      <c r="T13" s="15" t="s">
        <v>276</v>
      </c>
      <c r="U13" s="15" t="s">
        <v>276</v>
      </c>
      <c r="V13" s="15" t="s">
        <v>155</v>
      </c>
      <c r="W13" s="15" t="s">
        <v>172</v>
      </c>
      <c r="X13" s="15" t="s">
        <v>187</v>
      </c>
      <c r="Y13" s="15" t="s">
        <v>209</v>
      </c>
      <c r="Z13" s="15" t="s">
        <v>272</v>
      </c>
      <c r="AA13" s="15" t="s">
        <v>261</v>
      </c>
      <c r="AB13" s="15" t="s">
        <v>172</v>
      </c>
      <c r="AC13" s="15" t="s">
        <v>147</v>
      </c>
      <c r="AD13" s="15" t="s">
        <v>272</v>
      </c>
      <c r="AE13" s="15" t="s">
        <v>109</v>
      </c>
      <c r="AF13" s="15" t="s">
        <v>150</v>
      </c>
      <c r="AG13" s="15" t="s">
        <v>114</v>
      </c>
      <c r="AH13" s="15" t="s">
        <v>149</v>
      </c>
      <c r="AI13" s="15" t="s">
        <v>112</v>
      </c>
    </row>
    <row r="14" spans="1:36" ht="19.95" customHeight="1" x14ac:dyDescent="0.35">
      <c r="A14" s="12" t="s">
        <v>137</v>
      </c>
      <c r="B14" s="13" t="s">
        <v>168</v>
      </c>
      <c r="C14" s="13" t="s">
        <v>135</v>
      </c>
      <c r="D14" s="13" t="s">
        <v>372</v>
      </c>
      <c r="E14" s="13" t="s">
        <v>204</v>
      </c>
      <c r="F14" s="13" t="s">
        <v>139</v>
      </c>
      <c r="G14" s="13" t="s">
        <v>72</v>
      </c>
      <c r="H14" s="13" t="s">
        <v>162</v>
      </c>
      <c r="I14" s="13" t="s">
        <v>38</v>
      </c>
      <c r="J14" s="13" t="s">
        <v>163</v>
      </c>
      <c r="K14" s="13" t="s">
        <v>347</v>
      </c>
      <c r="L14" s="13" t="s">
        <v>71</v>
      </c>
      <c r="M14" s="13" t="s">
        <v>274</v>
      </c>
      <c r="N14" s="13" t="s">
        <v>131</v>
      </c>
      <c r="O14" s="13" t="s">
        <v>145</v>
      </c>
      <c r="P14" s="13" t="s">
        <v>71</v>
      </c>
      <c r="Q14" s="13" t="s">
        <v>163</v>
      </c>
      <c r="R14" s="13" t="s">
        <v>179</v>
      </c>
      <c r="S14" s="13" t="s">
        <v>92</v>
      </c>
      <c r="T14" s="13" t="s">
        <v>183</v>
      </c>
      <c r="U14" s="13" t="s">
        <v>145</v>
      </c>
      <c r="V14" s="13" t="s">
        <v>99</v>
      </c>
      <c r="W14" s="13" t="s">
        <v>163</v>
      </c>
      <c r="X14" s="13" t="s">
        <v>96</v>
      </c>
      <c r="Y14" s="13" t="s">
        <v>99</v>
      </c>
      <c r="Z14" s="13" t="s">
        <v>96</v>
      </c>
      <c r="AA14" s="13" t="s">
        <v>96</v>
      </c>
      <c r="AB14" s="13" t="s">
        <v>100</v>
      </c>
      <c r="AC14" s="13" t="s">
        <v>72</v>
      </c>
      <c r="AD14" s="13" t="s">
        <v>183</v>
      </c>
      <c r="AE14" s="13" t="s">
        <v>100</v>
      </c>
      <c r="AF14" s="13" t="s">
        <v>196</v>
      </c>
      <c r="AG14" s="13" t="s">
        <v>196</v>
      </c>
      <c r="AH14" s="13" t="s">
        <v>198</v>
      </c>
      <c r="AI14" s="13" t="s">
        <v>141</v>
      </c>
    </row>
    <row r="15" spans="1:36" ht="19.95" customHeight="1" x14ac:dyDescent="0.35">
      <c r="A15" s="14" t="s">
        <v>354</v>
      </c>
      <c r="B15" s="15" t="s">
        <v>122</v>
      </c>
      <c r="C15" s="15" t="s">
        <v>155</v>
      </c>
      <c r="D15" s="15" t="s">
        <v>119</v>
      </c>
      <c r="E15" s="15" t="s">
        <v>122</v>
      </c>
      <c r="F15" s="15" t="s">
        <v>116</v>
      </c>
      <c r="G15" s="15" t="s">
        <v>120</v>
      </c>
      <c r="H15" s="15" t="s">
        <v>119</v>
      </c>
      <c r="I15" s="15" t="s">
        <v>116</v>
      </c>
      <c r="J15" s="15" t="s">
        <v>155</v>
      </c>
      <c r="K15" s="15" t="s">
        <v>172</v>
      </c>
      <c r="L15" s="15" t="s">
        <v>116</v>
      </c>
      <c r="M15" s="15" t="s">
        <v>125</v>
      </c>
      <c r="N15" s="15" t="s">
        <v>125</v>
      </c>
      <c r="O15" s="15" t="s">
        <v>155</v>
      </c>
      <c r="P15" s="15" t="s">
        <v>174</v>
      </c>
      <c r="Q15" s="15" t="s">
        <v>151</v>
      </c>
      <c r="R15" s="15" t="s">
        <v>123</v>
      </c>
      <c r="S15" s="15" t="s">
        <v>114</v>
      </c>
      <c r="T15" s="15" t="s">
        <v>188</v>
      </c>
      <c r="U15" s="15" t="s">
        <v>122</v>
      </c>
      <c r="V15" s="15" t="s">
        <v>121</v>
      </c>
      <c r="W15" s="15" t="s">
        <v>107</v>
      </c>
      <c r="X15" s="15" t="s">
        <v>118</v>
      </c>
      <c r="Y15" s="15" t="s">
        <v>174</v>
      </c>
      <c r="Z15" s="15" t="s">
        <v>118</v>
      </c>
      <c r="AA15" s="15" t="s">
        <v>118</v>
      </c>
      <c r="AB15" s="15" t="s">
        <v>123</v>
      </c>
      <c r="AC15" s="15" t="s">
        <v>188</v>
      </c>
      <c r="AD15" s="15" t="s">
        <v>126</v>
      </c>
      <c r="AE15" s="15" t="s">
        <v>120</v>
      </c>
      <c r="AF15" s="15" t="s">
        <v>149</v>
      </c>
      <c r="AG15" s="15" t="s">
        <v>148</v>
      </c>
      <c r="AH15" s="15" t="s">
        <v>126</v>
      </c>
      <c r="AI15" s="15" t="s">
        <v>116</v>
      </c>
    </row>
    <row r="16" spans="1:36" ht="19.95" customHeight="1" x14ac:dyDescent="0.35">
      <c r="A16" s="12" t="s">
        <v>96</v>
      </c>
      <c r="B16" s="13" t="s">
        <v>393</v>
      </c>
      <c r="C16" s="13" t="s">
        <v>86</v>
      </c>
      <c r="D16" s="13" t="s">
        <v>68</v>
      </c>
      <c r="E16" s="13" t="s">
        <v>199</v>
      </c>
      <c r="F16" s="13" t="s">
        <v>274</v>
      </c>
      <c r="G16" s="13" t="s">
        <v>37</v>
      </c>
      <c r="H16" s="13" t="s">
        <v>137</v>
      </c>
      <c r="I16" s="13" t="s">
        <v>163</v>
      </c>
      <c r="J16" s="13" t="s">
        <v>41</v>
      </c>
      <c r="K16" s="13" t="s">
        <v>247</v>
      </c>
      <c r="L16" s="13" t="s">
        <v>162</v>
      </c>
      <c r="M16" s="13" t="s">
        <v>160</v>
      </c>
      <c r="N16" s="13" t="s">
        <v>182</v>
      </c>
      <c r="O16" s="13" t="s">
        <v>131</v>
      </c>
      <c r="P16" s="13" t="s">
        <v>44</v>
      </c>
      <c r="Q16" s="13" t="s">
        <v>72</v>
      </c>
      <c r="R16" s="13" t="s">
        <v>163</v>
      </c>
      <c r="S16" s="13" t="s">
        <v>227</v>
      </c>
      <c r="T16" s="13" t="s">
        <v>99</v>
      </c>
      <c r="U16" s="13" t="s">
        <v>71</v>
      </c>
      <c r="V16" s="13" t="s">
        <v>96</v>
      </c>
      <c r="W16" s="13" t="s">
        <v>44</v>
      </c>
      <c r="X16" s="13" t="s">
        <v>96</v>
      </c>
      <c r="Y16" s="13" t="s">
        <v>144</v>
      </c>
      <c r="Z16" s="13" t="s">
        <v>99</v>
      </c>
      <c r="AA16" s="13" t="s">
        <v>97</v>
      </c>
      <c r="AB16" s="13" t="s">
        <v>144</v>
      </c>
      <c r="AC16" s="13" t="s">
        <v>104</v>
      </c>
      <c r="AD16" s="13" t="s">
        <v>99</v>
      </c>
      <c r="AE16" s="13" t="s">
        <v>203</v>
      </c>
      <c r="AF16" s="13" t="s">
        <v>351</v>
      </c>
      <c r="AG16" s="13" t="s">
        <v>365</v>
      </c>
      <c r="AH16" s="13" t="s">
        <v>182</v>
      </c>
      <c r="AI16" s="13" t="s">
        <v>140</v>
      </c>
    </row>
    <row r="17" spans="1:35" ht="19.95" customHeight="1" x14ac:dyDescent="0.35">
      <c r="A17" s="14" t="s">
        <v>360</v>
      </c>
      <c r="B17" s="15" t="s">
        <v>172</v>
      </c>
      <c r="C17" s="15" t="s">
        <v>122</v>
      </c>
      <c r="D17" s="15" t="s">
        <v>195</v>
      </c>
      <c r="E17" s="15" t="s">
        <v>106</v>
      </c>
      <c r="F17" s="15" t="s">
        <v>122</v>
      </c>
      <c r="G17" s="15" t="s">
        <v>151</v>
      </c>
      <c r="H17" s="15" t="s">
        <v>153</v>
      </c>
      <c r="I17" s="15" t="s">
        <v>125</v>
      </c>
      <c r="J17" s="15" t="s">
        <v>151</v>
      </c>
      <c r="K17" s="15" t="s">
        <v>149</v>
      </c>
      <c r="L17" s="15" t="s">
        <v>125</v>
      </c>
      <c r="M17" s="15" t="s">
        <v>114</v>
      </c>
      <c r="N17" s="15" t="s">
        <v>173</v>
      </c>
      <c r="O17" s="15" t="s">
        <v>173</v>
      </c>
      <c r="P17" s="15" t="s">
        <v>119</v>
      </c>
      <c r="Q17" s="15" t="s">
        <v>116</v>
      </c>
      <c r="R17" s="15" t="s">
        <v>120</v>
      </c>
      <c r="S17" s="15" t="s">
        <v>113</v>
      </c>
      <c r="T17" s="15" t="s">
        <v>121</v>
      </c>
      <c r="U17" s="15" t="s">
        <v>147</v>
      </c>
      <c r="V17" s="15" t="s">
        <v>118</v>
      </c>
      <c r="W17" s="15" t="s">
        <v>156</v>
      </c>
      <c r="X17" s="15" t="s">
        <v>118</v>
      </c>
      <c r="Y17" s="15" t="s">
        <v>112</v>
      </c>
      <c r="Z17" s="15" t="s">
        <v>123</v>
      </c>
      <c r="AA17" s="15" t="s">
        <v>107</v>
      </c>
      <c r="AB17" s="15" t="s">
        <v>119</v>
      </c>
      <c r="AC17" s="15" t="s">
        <v>174</v>
      </c>
      <c r="AD17" s="15" t="s">
        <v>121</v>
      </c>
      <c r="AE17" s="15" t="s">
        <v>173</v>
      </c>
      <c r="AF17" s="15" t="s">
        <v>107</v>
      </c>
      <c r="AG17" s="15" t="s">
        <v>114</v>
      </c>
      <c r="AH17" s="15" t="s">
        <v>116</v>
      </c>
      <c r="AI17" s="15" t="s">
        <v>120</v>
      </c>
    </row>
    <row r="18" spans="1:35" ht="19.95" customHeight="1" x14ac:dyDescent="0.35">
      <c r="A18" s="12" t="s">
        <v>162</v>
      </c>
      <c r="B18" s="13" t="s">
        <v>161</v>
      </c>
      <c r="C18" s="13" t="s">
        <v>131</v>
      </c>
      <c r="D18" s="13" t="s">
        <v>179</v>
      </c>
      <c r="E18" s="13" t="s">
        <v>198</v>
      </c>
      <c r="F18" s="13" t="s">
        <v>141</v>
      </c>
      <c r="G18" s="13" t="s">
        <v>145</v>
      </c>
      <c r="H18" s="13" t="s">
        <v>98</v>
      </c>
      <c r="I18" s="13" t="s">
        <v>100</v>
      </c>
      <c r="J18" s="13" t="s">
        <v>40</v>
      </c>
      <c r="K18" s="13" t="s">
        <v>38</v>
      </c>
      <c r="L18" s="13" t="s">
        <v>183</v>
      </c>
      <c r="M18" s="13" t="s">
        <v>98</v>
      </c>
      <c r="N18" s="13" t="s">
        <v>274</v>
      </c>
      <c r="O18" s="13" t="s">
        <v>97</v>
      </c>
      <c r="P18" s="13" t="s">
        <v>100</v>
      </c>
      <c r="Q18" s="13" t="s">
        <v>100</v>
      </c>
      <c r="R18" s="13" t="s">
        <v>145</v>
      </c>
      <c r="S18" s="13" t="s">
        <v>141</v>
      </c>
      <c r="T18" s="13" t="s">
        <v>203</v>
      </c>
      <c r="U18" s="13" t="s">
        <v>100</v>
      </c>
      <c r="V18" s="13" t="s">
        <v>96</v>
      </c>
      <c r="W18" s="13" t="s">
        <v>100</v>
      </c>
      <c r="X18" s="13" t="s">
        <v>96</v>
      </c>
      <c r="Y18" s="13" t="s">
        <v>96</v>
      </c>
      <c r="Z18" s="13" t="s">
        <v>96</v>
      </c>
      <c r="AA18" s="13" t="s">
        <v>100</v>
      </c>
      <c r="AB18" s="13" t="s">
        <v>145</v>
      </c>
      <c r="AC18" s="13" t="s">
        <v>39</v>
      </c>
      <c r="AD18" s="13" t="s">
        <v>98</v>
      </c>
      <c r="AE18" s="13" t="s">
        <v>144</v>
      </c>
      <c r="AF18" s="13" t="s">
        <v>139</v>
      </c>
      <c r="AG18" s="13" t="s">
        <v>71</v>
      </c>
      <c r="AH18" s="13" t="s">
        <v>179</v>
      </c>
      <c r="AI18" s="13" t="s">
        <v>102</v>
      </c>
    </row>
    <row r="19" spans="1:35" ht="19.95" customHeight="1" x14ac:dyDescent="0.35">
      <c r="A19" s="14" t="s">
        <v>362</v>
      </c>
      <c r="B19" s="15" t="s">
        <v>188</v>
      </c>
      <c r="C19" s="15" t="s">
        <v>123</v>
      </c>
      <c r="D19" s="15" t="s">
        <v>126</v>
      </c>
      <c r="E19" s="15" t="s">
        <v>154</v>
      </c>
      <c r="F19" s="15" t="s">
        <v>188</v>
      </c>
      <c r="G19" s="15" t="s">
        <v>174</v>
      </c>
      <c r="H19" s="15" t="s">
        <v>176</v>
      </c>
      <c r="I19" s="15" t="s">
        <v>121</v>
      </c>
      <c r="J19" s="15" t="s">
        <v>123</v>
      </c>
      <c r="K19" s="15" t="s">
        <v>123</v>
      </c>
      <c r="L19" s="15" t="s">
        <v>176</v>
      </c>
      <c r="M19" s="15" t="s">
        <v>176</v>
      </c>
      <c r="N19" s="15" t="s">
        <v>122</v>
      </c>
      <c r="O19" s="15" t="s">
        <v>154</v>
      </c>
      <c r="P19" s="15" t="s">
        <v>121</v>
      </c>
      <c r="Q19" s="15" t="s">
        <v>121</v>
      </c>
      <c r="R19" s="15" t="s">
        <v>188</v>
      </c>
      <c r="S19" s="15" t="s">
        <v>188</v>
      </c>
      <c r="T19" s="15" t="s">
        <v>176</v>
      </c>
      <c r="U19" s="15" t="s">
        <v>176</v>
      </c>
      <c r="V19" s="15" t="s">
        <v>118</v>
      </c>
      <c r="W19" s="15" t="s">
        <v>126</v>
      </c>
      <c r="X19" s="15" t="s">
        <v>176</v>
      </c>
      <c r="Y19" s="15" t="s">
        <v>176</v>
      </c>
      <c r="Z19" s="15" t="s">
        <v>118</v>
      </c>
      <c r="AA19" s="15" t="s">
        <v>123</v>
      </c>
      <c r="AB19" s="15" t="s">
        <v>265</v>
      </c>
      <c r="AC19" s="15" t="s">
        <v>126</v>
      </c>
      <c r="AD19" s="15" t="s">
        <v>176</v>
      </c>
      <c r="AE19" s="15" t="s">
        <v>113</v>
      </c>
      <c r="AF19" s="15" t="s">
        <v>123</v>
      </c>
      <c r="AG19" s="15" t="s">
        <v>188</v>
      </c>
      <c r="AH19" s="15" t="s">
        <v>126</v>
      </c>
      <c r="AI19" s="15" t="s">
        <v>154</v>
      </c>
    </row>
  </sheetData>
  <sheetProtection algorithmName="SHA-512" hashValue="q6g4JRJNEHaDfaxg+zxtcUEFztzh++Shj/wXRkO+Og8ja/9vArMoG/x0bAeZ7Cr+XhhhX9803WgCTNrZBnHqhA==" saltValue="FXvJ8zh+gRJcDT5gxzCjvg=="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4.664062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617</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5.4"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50</v>
      </c>
      <c r="C7" s="15" t="s">
        <v>335</v>
      </c>
      <c r="D7" s="15" t="s">
        <v>52</v>
      </c>
      <c r="E7" s="15" t="s">
        <v>373</v>
      </c>
      <c r="F7" s="15" t="s">
        <v>336</v>
      </c>
      <c r="G7" s="15" t="s">
        <v>55</v>
      </c>
      <c r="H7" s="15" t="s">
        <v>128</v>
      </c>
      <c r="I7" s="15" t="s">
        <v>57</v>
      </c>
      <c r="J7" s="15" t="s">
        <v>338</v>
      </c>
      <c r="K7" s="15" t="s">
        <v>16</v>
      </c>
      <c r="L7" s="15" t="s">
        <v>339</v>
      </c>
      <c r="M7" s="15" t="s">
        <v>389</v>
      </c>
      <c r="N7" s="15" t="s">
        <v>306</v>
      </c>
      <c r="O7" s="15" t="s">
        <v>346</v>
      </c>
      <c r="P7" s="15" t="s">
        <v>396</v>
      </c>
      <c r="Q7" s="15" t="s">
        <v>341</v>
      </c>
      <c r="R7" s="15" t="s">
        <v>342</v>
      </c>
      <c r="S7" s="15" t="s">
        <v>66</v>
      </c>
      <c r="T7" s="15" t="s">
        <v>33</v>
      </c>
      <c r="U7" s="15" t="s">
        <v>168</v>
      </c>
      <c r="V7" s="15" t="s">
        <v>305</v>
      </c>
      <c r="W7" s="15" t="s">
        <v>200</v>
      </c>
      <c r="X7" s="15" t="s">
        <v>139</v>
      </c>
      <c r="Y7" s="15" t="s">
        <v>72</v>
      </c>
      <c r="Z7" s="15" t="s">
        <v>39</v>
      </c>
      <c r="AA7" s="15" t="s">
        <v>73</v>
      </c>
      <c r="AB7" s="15" t="s">
        <v>135</v>
      </c>
      <c r="AC7" s="15" t="s">
        <v>344</v>
      </c>
      <c r="AD7" s="15" t="s">
        <v>390</v>
      </c>
      <c r="AE7" s="15" t="s">
        <v>72</v>
      </c>
      <c r="AF7" s="15" t="s">
        <v>300</v>
      </c>
      <c r="AG7" s="15" t="s">
        <v>52</v>
      </c>
      <c r="AH7" s="15" t="s">
        <v>78</v>
      </c>
      <c r="AI7" s="15" t="s">
        <v>320</v>
      </c>
    </row>
    <row r="8" spans="1:36" ht="19.95" customHeight="1" x14ac:dyDescent="0.35">
      <c r="A8" s="12" t="s">
        <v>69</v>
      </c>
      <c r="B8" s="13" t="s">
        <v>130</v>
      </c>
      <c r="C8" s="13" t="s">
        <v>137</v>
      </c>
      <c r="D8" s="13" t="s">
        <v>38</v>
      </c>
      <c r="E8" s="13" t="s">
        <v>71</v>
      </c>
      <c r="F8" s="13" t="s">
        <v>141</v>
      </c>
      <c r="G8" s="13" t="s">
        <v>100</v>
      </c>
      <c r="H8" s="13" t="s">
        <v>203</v>
      </c>
      <c r="I8" s="13" t="s">
        <v>141</v>
      </c>
      <c r="J8" s="13" t="s">
        <v>167</v>
      </c>
      <c r="K8" s="13" t="s">
        <v>163</v>
      </c>
      <c r="L8" s="13" t="s">
        <v>141</v>
      </c>
      <c r="M8" s="13" t="s">
        <v>96</v>
      </c>
      <c r="N8" s="13" t="s">
        <v>180</v>
      </c>
      <c r="O8" s="13" t="s">
        <v>98</v>
      </c>
      <c r="P8" s="13" t="s">
        <v>72</v>
      </c>
      <c r="Q8" s="13" t="s">
        <v>203</v>
      </c>
      <c r="R8" s="13" t="s">
        <v>99</v>
      </c>
      <c r="S8" s="13" t="s">
        <v>100</v>
      </c>
      <c r="T8" s="13" t="s">
        <v>144</v>
      </c>
      <c r="U8" s="13" t="s">
        <v>73</v>
      </c>
      <c r="V8" s="13" t="s">
        <v>144</v>
      </c>
      <c r="W8" s="13" t="s">
        <v>96</v>
      </c>
      <c r="X8" s="13" t="s">
        <v>96</v>
      </c>
      <c r="Y8" s="13" t="s">
        <v>96</v>
      </c>
      <c r="Z8" s="13" t="s">
        <v>96</v>
      </c>
      <c r="AA8" s="13" t="s">
        <v>96</v>
      </c>
      <c r="AB8" s="13" t="s">
        <v>96</v>
      </c>
      <c r="AC8" s="13" t="s">
        <v>183</v>
      </c>
      <c r="AD8" s="13" t="s">
        <v>144</v>
      </c>
      <c r="AE8" s="13" t="s">
        <v>99</v>
      </c>
      <c r="AF8" s="13" t="s">
        <v>235</v>
      </c>
      <c r="AG8" s="13" t="s">
        <v>285</v>
      </c>
      <c r="AH8" s="13" t="s">
        <v>167</v>
      </c>
      <c r="AI8" s="13" t="s">
        <v>102</v>
      </c>
    </row>
    <row r="9" spans="1:36" ht="19.95" customHeight="1" x14ac:dyDescent="0.35">
      <c r="A9" s="14" t="s">
        <v>361</v>
      </c>
      <c r="B9" s="15" t="s">
        <v>188</v>
      </c>
      <c r="C9" s="15" t="s">
        <v>123</v>
      </c>
      <c r="D9" s="15" t="s">
        <v>188</v>
      </c>
      <c r="E9" s="15" t="s">
        <v>174</v>
      </c>
      <c r="F9" s="15" t="s">
        <v>188</v>
      </c>
      <c r="G9" s="15" t="s">
        <v>121</v>
      </c>
      <c r="H9" s="15" t="s">
        <v>176</v>
      </c>
      <c r="I9" s="15" t="s">
        <v>188</v>
      </c>
      <c r="J9" s="15" t="s">
        <v>176</v>
      </c>
      <c r="K9" s="15" t="s">
        <v>154</v>
      </c>
      <c r="L9" s="15" t="s">
        <v>188</v>
      </c>
      <c r="M9" s="15" t="s">
        <v>118</v>
      </c>
      <c r="N9" s="15" t="s">
        <v>120</v>
      </c>
      <c r="O9" s="15" t="s">
        <v>176</v>
      </c>
      <c r="P9" s="15" t="s">
        <v>154</v>
      </c>
      <c r="Q9" s="15" t="s">
        <v>121</v>
      </c>
      <c r="R9" s="15" t="s">
        <v>118</v>
      </c>
      <c r="S9" s="15" t="s">
        <v>121</v>
      </c>
      <c r="T9" s="15" t="s">
        <v>126</v>
      </c>
      <c r="U9" s="15" t="s">
        <v>106</v>
      </c>
      <c r="V9" s="15" t="s">
        <v>123</v>
      </c>
      <c r="W9" s="15" t="s">
        <v>118</v>
      </c>
      <c r="X9" s="15" t="s">
        <v>118</v>
      </c>
      <c r="Y9" s="15" t="s">
        <v>118</v>
      </c>
      <c r="Z9" s="15" t="s">
        <v>118</v>
      </c>
      <c r="AA9" s="15" t="s">
        <v>118</v>
      </c>
      <c r="AB9" s="15" t="s">
        <v>118</v>
      </c>
      <c r="AC9" s="15" t="s">
        <v>121</v>
      </c>
      <c r="AD9" s="15" t="s">
        <v>126</v>
      </c>
      <c r="AE9" s="15" t="s">
        <v>155</v>
      </c>
      <c r="AF9" s="15" t="s">
        <v>174</v>
      </c>
      <c r="AG9" s="15" t="s">
        <v>154</v>
      </c>
      <c r="AH9" s="15" t="s">
        <v>176</v>
      </c>
      <c r="AI9" s="15" t="s">
        <v>155</v>
      </c>
    </row>
    <row r="10" spans="1:36" ht="19.95" customHeight="1" x14ac:dyDescent="0.35">
      <c r="A10" s="12" t="s">
        <v>84</v>
      </c>
      <c r="B10" s="13" t="s">
        <v>406</v>
      </c>
      <c r="C10" s="13" t="s">
        <v>242</v>
      </c>
      <c r="D10" s="13" t="s">
        <v>35</v>
      </c>
      <c r="E10" s="13" t="s">
        <v>235</v>
      </c>
      <c r="F10" s="13" t="s">
        <v>136</v>
      </c>
      <c r="G10" s="13" t="s">
        <v>135</v>
      </c>
      <c r="H10" s="13" t="s">
        <v>92</v>
      </c>
      <c r="I10" s="13" t="s">
        <v>133</v>
      </c>
      <c r="J10" s="13" t="s">
        <v>193</v>
      </c>
      <c r="K10" s="13" t="s">
        <v>91</v>
      </c>
      <c r="L10" s="13" t="s">
        <v>91</v>
      </c>
      <c r="M10" s="13" t="s">
        <v>74</v>
      </c>
      <c r="N10" s="13" t="s">
        <v>352</v>
      </c>
      <c r="O10" s="13" t="s">
        <v>135</v>
      </c>
      <c r="P10" s="13" t="s">
        <v>240</v>
      </c>
      <c r="Q10" s="13" t="s">
        <v>92</v>
      </c>
      <c r="R10" s="13" t="s">
        <v>164</v>
      </c>
      <c r="S10" s="13" t="s">
        <v>161</v>
      </c>
      <c r="T10" s="13" t="s">
        <v>197</v>
      </c>
      <c r="U10" s="13" t="s">
        <v>285</v>
      </c>
      <c r="V10" s="13" t="s">
        <v>182</v>
      </c>
      <c r="W10" s="13" t="s">
        <v>183</v>
      </c>
      <c r="X10" s="13" t="s">
        <v>98</v>
      </c>
      <c r="Y10" s="13" t="s">
        <v>99</v>
      </c>
      <c r="Z10" s="13" t="s">
        <v>100</v>
      </c>
      <c r="AA10" s="13" t="s">
        <v>183</v>
      </c>
      <c r="AB10" s="13" t="s">
        <v>144</v>
      </c>
      <c r="AC10" s="13" t="s">
        <v>184</v>
      </c>
      <c r="AD10" s="13" t="s">
        <v>248</v>
      </c>
      <c r="AE10" s="13" t="s">
        <v>99</v>
      </c>
      <c r="AF10" s="13" t="s">
        <v>392</v>
      </c>
      <c r="AG10" s="13" t="s">
        <v>79</v>
      </c>
      <c r="AH10" s="13" t="s">
        <v>26</v>
      </c>
      <c r="AI10" s="13" t="s">
        <v>145</v>
      </c>
    </row>
    <row r="11" spans="1:36" ht="19.95" customHeight="1" x14ac:dyDescent="0.35">
      <c r="A11" s="14" t="s">
        <v>357</v>
      </c>
      <c r="B11" s="15" t="s">
        <v>150</v>
      </c>
      <c r="C11" s="15" t="s">
        <v>108</v>
      </c>
      <c r="D11" s="15" t="s">
        <v>149</v>
      </c>
      <c r="E11" s="15" t="s">
        <v>125</v>
      </c>
      <c r="F11" s="15" t="s">
        <v>195</v>
      </c>
      <c r="G11" s="15" t="s">
        <v>195</v>
      </c>
      <c r="H11" s="15" t="s">
        <v>108</v>
      </c>
      <c r="I11" s="15" t="s">
        <v>261</v>
      </c>
      <c r="J11" s="15" t="s">
        <v>114</v>
      </c>
      <c r="K11" s="15" t="s">
        <v>148</v>
      </c>
      <c r="L11" s="15" t="s">
        <v>113</v>
      </c>
      <c r="M11" s="15" t="s">
        <v>173</v>
      </c>
      <c r="N11" s="15" t="s">
        <v>114</v>
      </c>
      <c r="O11" s="15" t="s">
        <v>195</v>
      </c>
      <c r="P11" s="15" t="s">
        <v>114</v>
      </c>
      <c r="Q11" s="15" t="s">
        <v>106</v>
      </c>
      <c r="R11" s="15" t="s">
        <v>150</v>
      </c>
      <c r="S11" s="15" t="s">
        <v>109</v>
      </c>
      <c r="T11" s="15" t="s">
        <v>106</v>
      </c>
      <c r="U11" s="15" t="s">
        <v>206</v>
      </c>
      <c r="V11" s="15" t="s">
        <v>270</v>
      </c>
      <c r="W11" s="15" t="s">
        <v>155</v>
      </c>
      <c r="X11" s="15" t="s">
        <v>149</v>
      </c>
      <c r="Y11" s="15" t="s">
        <v>174</v>
      </c>
      <c r="Z11" s="15" t="s">
        <v>151</v>
      </c>
      <c r="AA11" s="15" t="s">
        <v>109</v>
      </c>
      <c r="AB11" s="15" t="s">
        <v>153</v>
      </c>
      <c r="AC11" s="15" t="s">
        <v>206</v>
      </c>
      <c r="AD11" s="15" t="s">
        <v>106</v>
      </c>
      <c r="AE11" s="15" t="s">
        <v>174</v>
      </c>
      <c r="AF11" s="15" t="s">
        <v>148</v>
      </c>
      <c r="AG11" s="15" t="s">
        <v>149</v>
      </c>
      <c r="AH11" s="15" t="s">
        <v>106</v>
      </c>
      <c r="AI11" s="15" t="s">
        <v>122</v>
      </c>
    </row>
    <row r="12" spans="1:36" ht="19.95" customHeight="1" x14ac:dyDescent="0.35">
      <c r="A12" s="12" t="s">
        <v>181</v>
      </c>
      <c r="B12" s="13" t="s">
        <v>397</v>
      </c>
      <c r="C12" s="13" t="s">
        <v>398</v>
      </c>
      <c r="D12" s="13" t="s">
        <v>399</v>
      </c>
      <c r="E12" s="13" t="s">
        <v>244</v>
      </c>
      <c r="F12" s="13" t="s">
        <v>359</v>
      </c>
      <c r="G12" s="13" t="s">
        <v>348</v>
      </c>
      <c r="H12" s="13" t="s">
        <v>291</v>
      </c>
      <c r="I12" s="13" t="s">
        <v>313</v>
      </c>
      <c r="J12" s="13" t="s">
        <v>400</v>
      </c>
      <c r="K12" s="13" t="s">
        <v>401</v>
      </c>
      <c r="L12" s="13" t="s">
        <v>189</v>
      </c>
      <c r="M12" s="13" t="s">
        <v>200</v>
      </c>
      <c r="N12" s="13" t="s">
        <v>84</v>
      </c>
      <c r="O12" s="13" t="s">
        <v>355</v>
      </c>
      <c r="P12" s="13" t="s">
        <v>292</v>
      </c>
      <c r="Q12" s="13" t="s">
        <v>199</v>
      </c>
      <c r="R12" s="13" t="s">
        <v>402</v>
      </c>
      <c r="S12" s="13" t="s">
        <v>164</v>
      </c>
      <c r="T12" s="13" t="s">
        <v>159</v>
      </c>
      <c r="U12" s="13" t="s">
        <v>44</v>
      </c>
      <c r="V12" s="13" t="s">
        <v>197</v>
      </c>
      <c r="W12" s="13" t="s">
        <v>139</v>
      </c>
      <c r="X12" s="13" t="s">
        <v>39</v>
      </c>
      <c r="Y12" s="13" t="s">
        <v>141</v>
      </c>
      <c r="Z12" s="13" t="s">
        <v>99</v>
      </c>
      <c r="AA12" s="13" t="s">
        <v>140</v>
      </c>
      <c r="AB12" s="13" t="s">
        <v>183</v>
      </c>
      <c r="AC12" s="13" t="s">
        <v>403</v>
      </c>
      <c r="AD12" s="13" t="s">
        <v>241</v>
      </c>
      <c r="AE12" s="13" t="s">
        <v>98</v>
      </c>
      <c r="AF12" s="13" t="s">
        <v>242</v>
      </c>
      <c r="AG12" s="13" t="s">
        <v>404</v>
      </c>
      <c r="AH12" s="13" t="s">
        <v>386</v>
      </c>
      <c r="AI12" s="13" t="s">
        <v>352</v>
      </c>
    </row>
    <row r="13" spans="1:36" ht="19.95" customHeight="1" x14ac:dyDescent="0.35">
      <c r="A13" s="14" t="s">
        <v>349</v>
      </c>
      <c r="B13" s="15" t="s">
        <v>270</v>
      </c>
      <c r="C13" s="15" t="s">
        <v>111</v>
      </c>
      <c r="D13" s="15" t="s">
        <v>261</v>
      </c>
      <c r="E13" s="15" t="s">
        <v>260</v>
      </c>
      <c r="F13" s="15" t="s">
        <v>260</v>
      </c>
      <c r="G13" s="15" t="s">
        <v>156</v>
      </c>
      <c r="H13" s="15" t="s">
        <v>209</v>
      </c>
      <c r="I13" s="15" t="s">
        <v>270</v>
      </c>
      <c r="J13" s="15" t="s">
        <v>115</v>
      </c>
      <c r="K13" s="15" t="s">
        <v>262</v>
      </c>
      <c r="L13" s="15" t="s">
        <v>262</v>
      </c>
      <c r="M13" s="15" t="s">
        <v>264</v>
      </c>
      <c r="N13" s="15" t="s">
        <v>260</v>
      </c>
      <c r="O13" s="15" t="s">
        <v>110</v>
      </c>
      <c r="P13" s="15" t="s">
        <v>279</v>
      </c>
      <c r="Q13" s="15" t="s">
        <v>262</v>
      </c>
      <c r="R13" s="15" t="s">
        <v>279</v>
      </c>
      <c r="S13" s="15" t="s">
        <v>107</v>
      </c>
      <c r="T13" s="15" t="s">
        <v>271</v>
      </c>
      <c r="U13" s="15" t="s">
        <v>265</v>
      </c>
      <c r="V13" s="15" t="s">
        <v>262</v>
      </c>
      <c r="W13" s="15" t="s">
        <v>114</v>
      </c>
      <c r="X13" s="15" t="s">
        <v>217</v>
      </c>
      <c r="Y13" s="15" t="s">
        <v>405</v>
      </c>
      <c r="Z13" s="15" t="s">
        <v>120</v>
      </c>
      <c r="AA13" s="15" t="s">
        <v>110</v>
      </c>
      <c r="AB13" s="15" t="s">
        <v>148</v>
      </c>
      <c r="AC13" s="15" t="s">
        <v>111</v>
      </c>
      <c r="AD13" s="15" t="s">
        <v>370</v>
      </c>
      <c r="AE13" s="15" t="s">
        <v>108</v>
      </c>
      <c r="AF13" s="15" t="s">
        <v>107</v>
      </c>
      <c r="AG13" s="15" t="s">
        <v>261</v>
      </c>
      <c r="AH13" s="15" t="s">
        <v>270</v>
      </c>
      <c r="AI13" s="15" t="s">
        <v>266</v>
      </c>
    </row>
    <row r="14" spans="1:36" ht="19.95" customHeight="1" x14ac:dyDescent="0.35">
      <c r="A14" s="12" t="s">
        <v>137</v>
      </c>
      <c r="B14" s="13" t="s">
        <v>346</v>
      </c>
      <c r="C14" s="13" t="s">
        <v>348</v>
      </c>
      <c r="D14" s="13" t="s">
        <v>192</v>
      </c>
      <c r="E14" s="13" t="s">
        <v>104</v>
      </c>
      <c r="F14" s="13" t="s">
        <v>246</v>
      </c>
      <c r="G14" s="13" t="s">
        <v>139</v>
      </c>
      <c r="H14" s="13" t="s">
        <v>162</v>
      </c>
      <c r="I14" s="13" t="s">
        <v>274</v>
      </c>
      <c r="J14" s="13" t="s">
        <v>355</v>
      </c>
      <c r="K14" s="13" t="s">
        <v>199</v>
      </c>
      <c r="L14" s="13" t="s">
        <v>135</v>
      </c>
      <c r="M14" s="13" t="s">
        <v>73</v>
      </c>
      <c r="N14" s="13" t="s">
        <v>191</v>
      </c>
      <c r="O14" s="13" t="s">
        <v>162</v>
      </c>
      <c r="P14" s="13" t="s">
        <v>285</v>
      </c>
      <c r="Q14" s="13" t="s">
        <v>191</v>
      </c>
      <c r="R14" s="13" t="s">
        <v>44</v>
      </c>
      <c r="S14" s="13" t="s">
        <v>44</v>
      </c>
      <c r="T14" s="13" t="s">
        <v>39</v>
      </c>
      <c r="U14" s="13" t="s">
        <v>97</v>
      </c>
      <c r="V14" s="13" t="s">
        <v>140</v>
      </c>
      <c r="W14" s="13" t="s">
        <v>204</v>
      </c>
      <c r="X14" s="13" t="s">
        <v>96</v>
      </c>
      <c r="Y14" s="13" t="s">
        <v>99</v>
      </c>
      <c r="Z14" s="13" t="s">
        <v>141</v>
      </c>
      <c r="AA14" s="13" t="s">
        <v>39</v>
      </c>
      <c r="AB14" s="13" t="s">
        <v>98</v>
      </c>
      <c r="AC14" s="13" t="s">
        <v>355</v>
      </c>
      <c r="AD14" s="13" t="s">
        <v>37</v>
      </c>
      <c r="AE14" s="13" t="s">
        <v>98</v>
      </c>
      <c r="AF14" s="13" t="s">
        <v>392</v>
      </c>
      <c r="AG14" s="13" t="s">
        <v>200</v>
      </c>
      <c r="AH14" s="13" t="s">
        <v>282</v>
      </c>
      <c r="AI14" s="13" t="s">
        <v>71</v>
      </c>
    </row>
    <row r="15" spans="1:36" ht="19.95" customHeight="1" x14ac:dyDescent="0.35">
      <c r="A15" s="14" t="s">
        <v>354</v>
      </c>
      <c r="B15" s="15" t="s">
        <v>172</v>
      </c>
      <c r="C15" s="15" t="s">
        <v>153</v>
      </c>
      <c r="D15" s="15" t="s">
        <v>148</v>
      </c>
      <c r="E15" s="15" t="s">
        <v>153</v>
      </c>
      <c r="F15" s="15" t="s">
        <v>206</v>
      </c>
      <c r="G15" s="15" t="s">
        <v>153</v>
      </c>
      <c r="H15" s="15" t="s">
        <v>119</v>
      </c>
      <c r="I15" s="15" t="s">
        <v>125</v>
      </c>
      <c r="J15" s="15" t="s">
        <v>119</v>
      </c>
      <c r="K15" s="15" t="s">
        <v>173</v>
      </c>
      <c r="L15" s="15" t="s">
        <v>151</v>
      </c>
      <c r="M15" s="15" t="s">
        <v>119</v>
      </c>
      <c r="N15" s="15" t="s">
        <v>172</v>
      </c>
      <c r="O15" s="15" t="s">
        <v>148</v>
      </c>
      <c r="P15" s="15" t="s">
        <v>122</v>
      </c>
      <c r="Q15" s="15" t="s">
        <v>109</v>
      </c>
      <c r="R15" s="15" t="s">
        <v>151</v>
      </c>
      <c r="S15" s="15" t="s">
        <v>148</v>
      </c>
      <c r="T15" s="15" t="s">
        <v>116</v>
      </c>
      <c r="U15" s="15" t="s">
        <v>116</v>
      </c>
      <c r="V15" s="15" t="s">
        <v>122</v>
      </c>
      <c r="W15" s="15" t="s">
        <v>272</v>
      </c>
      <c r="X15" s="15" t="s">
        <v>121</v>
      </c>
      <c r="Y15" s="15" t="s">
        <v>154</v>
      </c>
      <c r="Z15" s="15" t="s">
        <v>407</v>
      </c>
      <c r="AA15" s="15" t="s">
        <v>111</v>
      </c>
      <c r="AB15" s="15" t="s">
        <v>122</v>
      </c>
      <c r="AC15" s="15" t="s">
        <v>151</v>
      </c>
      <c r="AD15" s="15" t="s">
        <v>153</v>
      </c>
      <c r="AE15" s="15" t="s">
        <v>206</v>
      </c>
      <c r="AF15" s="15" t="s">
        <v>148</v>
      </c>
      <c r="AG15" s="15" t="s">
        <v>172</v>
      </c>
      <c r="AH15" s="15" t="s">
        <v>151</v>
      </c>
      <c r="AI15" s="15" t="s">
        <v>147</v>
      </c>
    </row>
    <row r="16" spans="1:36" ht="19.95" customHeight="1" x14ac:dyDescent="0.35">
      <c r="A16" s="12" t="s">
        <v>96</v>
      </c>
      <c r="B16" s="13" t="s">
        <v>231</v>
      </c>
      <c r="C16" s="13" t="s">
        <v>246</v>
      </c>
      <c r="D16" s="13" t="s">
        <v>48</v>
      </c>
      <c r="E16" s="13" t="s">
        <v>84</v>
      </c>
      <c r="F16" s="13" t="s">
        <v>180</v>
      </c>
      <c r="G16" s="13" t="s">
        <v>38</v>
      </c>
      <c r="H16" s="13" t="s">
        <v>165</v>
      </c>
      <c r="I16" s="13" t="s">
        <v>72</v>
      </c>
      <c r="J16" s="13" t="s">
        <v>94</v>
      </c>
      <c r="K16" s="13" t="s">
        <v>355</v>
      </c>
      <c r="L16" s="13" t="s">
        <v>137</v>
      </c>
      <c r="M16" s="13" t="s">
        <v>248</v>
      </c>
      <c r="N16" s="13" t="s">
        <v>180</v>
      </c>
      <c r="O16" s="13" t="s">
        <v>285</v>
      </c>
      <c r="P16" s="13" t="s">
        <v>73</v>
      </c>
      <c r="Q16" s="13" t="s">
        <v>40</v>
      </c>
      <c r="R16" s="13" t="s">
        <v>104</v>
      </c>
      <c r="S16" s="13" t="s">
        <v>355</v>
      </c>
      <c r="T16" s="13" t="s">
        <v>141</v>
      </c>
      <c r="U16" s="13" t="s">
        <v>203</v>
      </c>
      <c r="V16" s="13" t="s">
        <v>98</v>
      </c>
      <c r="W16" s="13" t="s">
        <v>285</v>
      </c>
      <c r="X16" s="13" t="s">
        <v>100</v>
      </c>
      <c r="Y16" s="13" t="s">
        <v>98</v>
      </c>
      <c r="Z16" s="13" t="s">
        <v>99</v>
      </c>
      <c r="AA16" s="13" t="s">
        <v>99</v>
      </c>
      <c r="AB16" s="13" t="s">
        <v>102</v>
      </c>
      <c r="AC16" s="13" t="s">
        <v>136</v>
      </c>
      <c r="AD16" s="13" t="s">
        <v>140</v>
      </c>
      <c r="AE16" s="13" t="s">
        <v>99</v>
      </c>
      <c r="AF16" s="13" t="s">
        <v>193</v>
      </c>
      <c r="AG16" s="13" t="s">
        <v>193</v>
      </c>
      <c r="AH16" s="13" t="s">
        <v>83</v>
      </c>
      <c r="AI16" s="13" t="s">
        <v>102</v>
      </c>
    </row>
    <row r="17" spans="1:35" ht="19.95" customHeight="1" x14ac:dyDescent="0.35">
      <c r="A17" s="14" t="s">
        <v>360</v>
      </c>
      <c r="B17" s="15" t="s">
        <v>151</v>
      </c>
      <c r="C17" s="15" t="s">
        <v>120</v>
      </c>
      <c r="D17" s="15" t="s">
        <v>147</v>
      </c>
      <c r="E17" s="15" t="s">
        <v>112</v>
      </c>
      <c r="F17" s="15" t="s">
        <v>120</v>
      </c>
      <c r="G17" s="15" t="s">
        <v>125</v>
      </c>
      <c r="H17" s="15" t="s">
        <v>116</v>
      </c>
      <c r="I17" s="15" t="s">
        <v>174</v>
      </c>
      <c r="J17" s="15" t="s">
        <v>148</v>
      </c>
      <c r="K17" s="15" t="s">
        <v>151</v>
      </c>
      <c r="L17" s="15" t="s">
        <v>120</v>
      </c>
      <c r="M17" s="15" t="s">
        <v>114</v>
      </c>
      <c r="N17" s="15" t="s">
        <v>120</v>
      </c>
      <c r="O17" s="15" t="s">
        <v>148</v>
      </c>
      <c r="P17" s="15" t="s">
        <v>125</v>
      </c>
      <c r="Q17" s="15" t="s">
        <v>120</v>
      </c>
      <c r="R17" s="15" t="s">
        <v>125</v>
      </c>
      <c r="S17" s="15" t="s">
        <v>276</v>
      </c>
      <c r="T17" s="15" t="s">
        <v>154</v>
      </c>
      <c r="U17" s="15" t="s">
        <v>176</v>
      </c>
      <c r="V17" s="15" t="s">
        <v>188</v>
      </c>
      <c r="W17" s="15" t="s">
        <v>110</v>
      </c>
      <c r="X17" s="15" t="s">
        <v>120</v>
      </c>
      <c r="Y17" s="15" t="s">
        <v>108</v>
      </c>
      <c r="Z17" s="15" t="s">
        <v>155</v>
      </c>
      <c r="AA17" s="15" t="s">
        <v>188</v>
      </c>
      <c r="AB17" s="15" t="s">
        <v>147</v>
      </c>
      <c r="AC17" s="15" t="s">
        <v>122</v>
      </c>
      <c r="AD17" s="15" t="s">
        <v>154</v>
      </c>
      <c r="AE17" s="15" t="s">
        <v>123</v>
      </c>
      <c r="AF17" s="15" t="s">
        <v>149</v>
      </c>
      <c r="AG17" s="15" t="s">
        <v>148</v>
      </c>
      <c r="AH17" s="15" t="s">
        <v>125</v>
      </c>
      <c r="AI17" s="15" t="s">
        <v>154</v>
      </c>
    </row>
    <row r="18" spans="1:35" ht="19.95" customHeight="1" x14ac:dyDescent="0.35">
      <c r="A18" s="12" t="s">
        <v>162</v>
      </c>
      <c r="B18" s="13" t="s">
        <v>44</v>
      </c>
      <c r="C18" s="13" t="s">
        <v>163</v>
      </c>
      <c r="D18" s="13" t="s">
        <v>39</v>
      </c>
      <c r="E18" s="13" t="s">
        <v>179</v>
      </c>
      <c r="F18" s="13" t="s">
        <v>145</v>
      </c>
      <c r="G18" s="13" t="s">
        <v>167</v>
      </c>
      <c r="H18" s="13" t="s">
        <v>100</v>
      </c>
      <c r="I18" s="13" t="s">
        <v>203</v>
      </c>
      <c r="J18" s="13" t="s">
        <v>198</v>
      </c>
      <c r="K18" s="13" t="s">
        <v>165</v>
      </c>
      <c r="L18" s="13" t="s">
        <v>183</v>
      </c>
      <c r="M18" s="13" t="s">
        <v>98</v>
      </c>
      <c r="N18" s="13" t="s">
        <v>38</v>
      </c>
      <c r="O18" s="13" t="s">
        <v>167</v>
      </c>
      <c r="P18" s="13" t="s">
        <v>144</v>
      </c>
      <c r="Q18" s="13" t="s">
        <v>100</v>
      </c>
      <c r="R18" s="13" t="s">
        <v>198</v>
      </c>
      <c r="S18" s="13" t="s">
        <v>144</v>
      </c>
      <c r="T18" s="13" t="s">
        <v>96</v>
      </c>
      <c r="U18" s="13" t="s">
        <v>99</v>
      </c>
      <c r="V18" s="13" t="s">
        <v>100</v>
      </c>
      <c r="W18" s="13" t="s">
        <v>96</v>
      </c>
      <c r="X18" s="13" t="s">
        <v>99</v>
      </c>
      <c r="Y18" s="13" t="s">
        <v>99</v>
      </c>
      <c r="Z18" s="13" t="s">
        <v>96</v>
      </c>
      <c r="AA18" s="13" t="s">
        <v>96</v>
      </c>
      <c r="AB18" s="13" t="s">
        <v>39</v>
      </c>
      <c r="AC18" s="13" t="s">
        <v>38</v>
      </c>
      <c r="AD18" s="13" t="s">
        <v>99</v>
      </c>
      <c r="AE18" s="13" t="s">
        <v>144</v>
      </c>
      <c r="AF18" s="13" t="s">
        <v>39</v>
      </c>
      <c r="AG18" s="13" t="s">
        <v>179</v>
      </c>
      <c r="AH18" s="13" t="s">
        <v>165</v>
      </c>
      <c r="AI18" s="13" t="s">
        <v>183</v>
      </c>
    </row>
    <row r="19" spans="1:35" ht="19.95" customHeight="1" x14ac:dyDescent="0.35">
      <c r="A19" s="14" t="s">
        <v>362</v>
      </c>
      <c r="B19" s="15" t="s">
        <v>188</v>
      </c>
      <c r="C19" s="15" t="s">
        <v>123</v>
      </c>
      <c r="D19" s="15" t="s">
        <v>126</v>
      </c>
      <c r="E19" s="15" t="s">
        <v>123</v>
      </c>
      <c r="F19" s="15" t="s">
        <v>123</v>
      </c>
      <c r="G19" s="15" t="s">
        <v>123</v>
      </c>
      <c r="H19" s="15" t="s">
        <v>121</v>
      </c>
      <c r="I19" s="15" t="s">
        <v>121</v>
      </c>
      <c r="J19" s="15" t="s">
        <v>188</v>
      </c>
      <c r="K19" s="15" t="s">
        <v>188</v>
      </c>
      <c r="L19" s="15" t="s">
        <v>176</v>
      </c>
      <c r="M19" s="15" t="s">
        <v>176</v>
      </c>
      <c r="N19" s="15" t="s">
        <v>174</v>
      </c>
      <c r="O19" s="15" t="s">
        <v>123</v>
      </c>
      <c r="P19" s="15" t="s">
        <v>176</v>
      </c>
      <c r="Q19" s="15" t="s">
        <v>121</v>
      </c>
      <c r="R19" s="15" t="s">
        <v>123</v>
      </c>
      <c r="S19" s="15" t="s">
        <v>126</v>
      </c>
      <c r="T19" s="15" t="s">
        <v>118</v>
      </c>
      <c r="U19" s="15" t="s">
        <v>121</v>
      </c>
      <c r="V19" s="15" t="s">
        <v>176</v>
      </c>
      <c r="W19" s="15" t="s">
        <v>118</v>
      </c>
      <c r="X19" s="15" t="s">
        <v>123</v>
      </c>
      <c r="Y19" s="15" t="s">
        <v>123</v>
      </c>
      <c r="Z19" s="15" t="s">
        <v>118</v>
      </c>
      <c r="AA19" s="15" t="s">
        <v>118</v>
      </c>
      <c r="AB19" s="15" t="s">
        <v>258</v>
      </c>
      <c r="AC19" s="15" t="s">
        <v>123</v>
      </c>
      <c r="AD19" s="15" t="s">
        <v>121</v>
      </c>
      <c r="AE19" s="15" t="s">
        <v>112</v>
      </c>
      <c r="AF19" s="15" t="s">
        <v>126</v>
      </c>
      <c r="AG19" s="15" t="s">
        <v>126</v>
      </c>
      <c r="AH19" s="15" t="s">
        <v>188</v>
      </c>
      <c r="AI19" s="15" t="s">
        <v>154</v>
      </c>
    </row>
  </sheetData>
  <sheetProtection algorithmName="SHA-512" hashValue="oDfpUfbpzADHqO0pl3szm5D3XGtkXBn/Tb36IB8O59IE1WHBhtQfwF6Pr/2fvkkDYxLjCKpa19OLfv/IFs08iw==" saltValue="ZObF0RZdD/Xu5YEArBOShQ=="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3.554687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618</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5.4"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408</v>
      </c>
      <c r="C7" s="15" t="s">
        <v>335</v>
      </c>
      <c r="D7" s="15" t="s">
        <v>77</v>
      </c>
      <c r="E7" s="15" t="s">
        <v>373</v>
      </c>
      <c r="F7" s="15" t="s">
        <v>336</v>
      </c>
      <c r="G7" s="15" t="s">
        <v>255</v>
      </c>
      <c r="H7" s="15" t="s">
        <v>128</v>
      </c>
      <c r="I7" s="15" t="s">
        <v>57</v>
      </c>
      <c r="J7" s="15" t="s">
        <v>338</v>
      </c>
      <c r="K7" s="15" t="s">
        <v>16</v>
      </c>
      <c r="L7" s="15" t="s">
        <v>31</v>
      </c>
      <c r="M7" s="15" t="s">
        <v>340</v>
      </c>
      <c r="N7" s="15" t="s">
        <v>409</v>
      </c>
      <c r="O7" s="15" t="s">
        <v>346</v>
      </c>
      <c r="P7" s="15" t="s">
        <v>64</v>
      </c>
      <c r="Q7" s="15" t="s">
        <v>341</v>
      </c>
      <c r="R7" s="15" t="s">
        <v>410</v>
      </c>
      <c r="S7" s="15" t="s">
        <v>343</v>
      </c>
      <c r="T7" s="15" t="s">
        <v>67</v>
      </c>
      <c r="U7" s="15" t="s">
        <v>68</v>
      </c>
      <c r="V7" s="15" t="s">
        <v>69</v>
      </c>
      <c r="W7" s="15" t="s">
        <v>200</v>
      </c>
      <c r="X7" s="15" t="s">
        <v>139</v>
      </c>
      <c r="Y7" s="15" t="s">
        <v>72</v>
      </c>
      <c r="Z7" s="15" t="s">
        <v>39</v>
      </c>
      <c r="AA7" s="15" t="s">
        <v>104</v>
      </c>
      <c r="AB7" s="15" t="s">
        <v>74</v>
      </c>
      <c r="AC7" s="15" t="s">
        <v>344</v>
      </c>
      <c r="AD7" s="15" t="s">
        <v>237</v>
      </c>
      <c r="AE7" s="15" t="s">
        <v>40</v>
      </c>
      <c r="AF7" s="15" t="s">
        <v>377</v>
      </c>
      <c r="AG7" s="15" t="s">
        <v>52</v>
      </c>
      <c r="AH7" s="15" t="s">
        <v>78</v>
      </c>
      <c r="AI7" s="15" t="s">
        <v>79</v>
      </c>
    </row>
    <row r="8" spans="1:36" ht="19.95" customHeight="1" x14ac:dyDescent="0.35">
      <c r="A8" s="12" t="s">
        <v>69</v>
      </c>
      <c r="B8" s="13" t="s">
        <v>418</v>
      </c>
      <c r="C8" s="13" t="s">
        <v>136</v>
      </c>
      <c r="D8" s="13" t="s">
        <v>134</v>
      </c>
      <c r="E8" s="13" t="s">
        <v>74</v>
      </c>
      <c r="F8" s="13" t="s">
        <v>40</v>
      </c>
      <c r="G8" s="13" t="s">
        <v>73</v>
      </c>
      <c r="H8" s="13" t="s">
        <v>135</v>
      </c>
      <c r="I8" s="13" t="s">
        <v>274</v>
      </c>
      <c r="J8" s="13" t="s">
        <v>44</v>
      </c>
      <c r="K8" s="13" t="s">
        <v>199</v>
      </c>
      <c r="L8" s="13" t="s">
        <v>285</v>
      </c>
      <c r="M8" s="13" t="s">
        <v>40</v>
      </c>
      <c r="N8" s="13" t="s">
        <v>319</v>
      </c>
      <c r="O8" s="13" t="s">
        <v>131</v>
      </c>
      <c r="P8" s="13" t="s">
        <v>73</v>
      </c>
      <c r="Q8" s="13" t="s">
        <v>165</v>
      </c>
      <c r="R8" s="13" t="s">
        <v>98</v>
      </c>
      <c r="S8" s="13" t="s">
        <v>350</v>
      </c>
      <c r="T8" s="13" t="s">
        <v>96</v>
      </c>
      <c r="U8" s="13" t="s">
        <v>38</v>
      </c>
      <c r="V8" s="13" t="s">
        <v>96</v>
      </c>
      <c r="W8" s="13" t="s">
        <v>190</v>
      </c>
      <c r="X8" s="13" t="s">
        <v>96</v>
      </c>
      <c r="Y8" s="13" t="s">
        <v>99</v>
      </c>
      <c r="Z8" s="13" t="s">
        <v>96</v>
      </c>
      <c r="AA8" s="13" t="s">
        <v>100</v>
      </c>
      <c r="AB8" s="13" t="s">
        <v>99</v>
      </c>
      <c r="AC8" s="13" t="s">
        <v>144</v>
      </c>
      <c r="AD8" s="13" t="s">
        <v>96</v>
      </c>
      <c r="AE8" s="13" t="s">
        <v>99</v>
      </c>
      <c r="AF8" s="13" t="s">
        <v>242</v>
      </c>
      <c r="AG8" s="13" t="s">
        <v>225</v>
      </c>
      <c r="AH8" s="13" t="s">
        <v>183</v>
      </c>
      <c r="AI8" s="13" t="s">
        <v>144</v>
      </c>
    </row>
    <row r="9" spans="1:36" ht="19.95" customHeight="1" x14ac:dyDescent="0.35">
      <c r="A9" s="14" t="s">
        <v>361</v>
      </c>
      <c r="B9" s="15" t="s">
        <v>153</v>
      </c>
      <c r="C9" s="15" t="s">
        <v>116</v>
      </c>
      <c r="D9" s="15" t="s">
        <v>147</v>
      </c>
      <c r="E9" s="15" t="s">
        <v>153</v>
      </c>
      <c r="F9" s="15" t="s">
        <v>174</v>
      </c>
      <c r="G9" s="15" t="s">
        <v>109</v>
      </c>
      <c r="H9" s="15" t="s">
        <v>148</v>
      </c>
      <c r="I9" s="15" t="s">
        <v>125</v>
      </c>
      <c r="J9" s="15" t="s">
        <v>120</v>
      </c>
      <c r="K9" s="15" t="s">
        <v>148</v>
      </c>
      <c r="L9" s="15" t="s">
        <v>125</v>
      </c>
      <c r="M9" s="15" t="s">
        <v>116</v>
      </c>
      <c r="N9" s="15" t="s">
        <v>109</v>
      </c>
      <c r="O9" s="15" t="s">
        <v>173</v>
      </c>
      <c r="P9" s="15" t="s">
        <v>125</v>
      </c>
      <c r="Q9" s="15" t="s">
        <v>120</v>
      </c>
      <c r="R9" s="15" t="s">
        <v>121</v>
      </c>
      <c r="S9" s="15" t="s">
        <v>106</v>
      </c>
      <c r="T9" s="15" t="s">
        <v>118</v>
      </c>
      <c r="U9" s="15" t="s">
        <v>173</v>
      </c>
      <c r="V9" s="15" t="s">
        <v>118</v>
      </c>
      <c r="W9" s="15" t="s">
        <v>368</v>
      </c>
      <c r="X9" s="15" t="s">
        <v>118</v>
      </c>
      <c r="Y9" s="15" t="s">
        <v>123</v>
      </c>
      <c r="Z9" s="15" t="s">
        <v>118</v>
      </c>
      <c r="AA9" s="15" t="s">
        <v>154</v>
      </c>
      <c r="AB9" s="15" t="s">
        <v>126</v>
      </c>
      <c r="AC9" s="15" t="s">
        <v>121</v>
      </c>
      <c r="AD9" s="15" t="s">
        <v>118</v>
      </c>
      <c r="AE9" s="15" t="s">
        <v>188</v>
      </c>
      <c r="AF9" s="15" t="s">
        <v>107</v>
      </c>
      <c r="AG9" s="15" t="s">
        <v>206</v>
      </c>
      <c r="AH9" s="15" t="s">
        <v>121</v>
      </c>
      <c r="AI9" s="15" t="s">
        <v>123</v>
      </c>
    </row>
    <row r="10" spans="1:36" ht="19.95" customHeight="1" x14ac:dyDescent="0.35">
      <c r="A10" s="12" t="s">
        <v>84</v>
      </c>
      <c r="B10" s="13" t="s">
        <v>417</v>
      </c>
      <c r="C10" s="13" t="s">
        <v>359</v>
      </c>
      <c r="D10" s="13" t="s">
        <v>379</v>
      </c>
      <c r="E10" s="13" t="s">
        <v>74</v>
      </c>
      <c r="F10" s="13" t="s">
        <v>135</v>
      </c>
      <c r="G10" s="13" t="s">
        <v>179</v>
      </c>
      <c r="H10" s="13" t="s">
        <v>166</v>
      </c>
      <c r="I10" s="13" t="s">
        <v>232</v>
      </c>
      <c r="J10" s="13" t="s">
        <v>92</v>
      </c>
      <c r="K10" s="13" t="s">
        <v>133</v>
      </c>
      <c r="L10" s="13" t="s">
        <v>160</v>
      </c>
      <c r="M10" s="13" t="s">
        <v>182</v>
      </c>
      <c r="N10" s="13" t="s">
        <v>319</v>
      </c>
      <c r="O10" s="13" t="s">
        <v>165</v>
      </c>
      <c r="P10" s="13" t="s">
        <v>74</v>
      </c>
      <c r="Q10" s="13" t="s">
        <v>132</v>
      </c>
      <c r="R10" s="13" t="s">
        <v>183</v>
      </c>
      <c r="S10" s="13" t="s">
        <v>90</v>
      </c>
      <c r="T10" s="13" t="s">
        <v>140</v>
      </c>
      <c r="U10" s="13" t="s">
        <v>74</v>
      </c>
      <c r="V10" s="13" t="s">
        <v>140</v>
      </c>
      <c r="W10" s="13" t="s">
        <v>37</v>
      </c>
      <c r="X10" s="13" t="s">
        <v>98</v>
      </c>
      <c r="Y10" s="13" t="s">
        <v>100</v>
      </c>
      <c r="Z10" s="13" t="s">
        <v>99</v>
      </c>
      <c r="AA10" s="13" t="s">
        <v>72</v>
      </c>
      <c r="AB10" s="13" t="s">
        <v>98</v>
      </c>
      <c r="AC10" s="13" t="s">
        <v>165</v>
      </c>
      <c r="AD10" s="13" t="s">
        <v>40</v>
      </c>
      <c r="AE10" s="13" t="s">
        <v>144</v>
      </c>
      <c r="AF10" s="13" t="s">
        <v>351</v>
      </c>
      <c r="AG10" s="13" t="s">
        <v>230</v>
      </c>
      <c r="AH10" s="13" t="s">
        <v>274</v>
      </c>
      <c r="AI10" s="13" t="s">
        <v>37</v>
      </c>
    </row>
    <row r="11" spans="1:36" ht="19.95" customHeight="1" x14ac:dyDescent="0.35">
      <c r="A11" s="14" t="s">
        <v>357</v>
      </c>
      <c r="B11" s="15" t="s">
        <v>173</v>
      </c>
      <c r="C11" s="15" t="s">
        <v>153</v>
      </c>
      <c r="D11" s="15" t="s">
        <v>109</v>
      </c>
      <c r="E11" s="15" t="s">
        <v>153</v>
      </c>
      <c r="F11" s="15" t="s">
        <v>172</v>
      </c>
      <c r="G11" s="15" t="s">
        <v>116</v>
      </c>
      <c r="H11" s="15" t="s">
        <v>149</v>
      </c>
      <c r="I11" s="15" t="s">
        <v>195</v>
      </c>
      <c r="J11" s="15" t="s">
        <v>151</v>
      </c>
      <c r="K11" s="15" t="s">
        <v>148</v>
      </c>
      <c r="L11" s="15" t="s">
        <v>147</v>
      </c>
      <c r="M11" s="15" t="s">
        <v>109</v>
      </c>
      <c r="N11" s="15" t="s">
        <v>109</v>
      </c>
      <c r="O11" s="15" t="s">
        <v>122</v>
      </c>
      <c r="P11" s="15" t="s">
        <v>153</v>
      </c>
      <c r="Q11" s="15" t="s">
        <v>109</v>
      </c>
      <c r="R11" s="15" t="s">
        <v>176</v>
      </c>
      <c r="S11" s="15" t="s">
        <v>112</v>
      </c>
      <c r="T11" s="15" t="s">
        <v>174</v>
      </c>
      <c r="U11" s="15" t="s">
        <v>107</v>
      </c>
      <c r="V11" s="15" t="s">
        <v>122</v>
      </c>
      <c r="W11" s="15" t="s">
        <v>106</v>
      </c>
      <c r="X11" s="15" t="s">
        <v>109</v>
      </c>
      <c r="Y11" s="15" t="s">
        <v>153</v>
      </c>
      <c r="Z11" s="15" t="s">
        <v>188</v>
      </c>
      <c r="AA11" s="15" t="s">
        <v>370</v>
      </c>
      <c r="AB11" s="15" t="s">
        <v>125</v>
      </c>
      <c r="AC11" s="15" t="s">
        <v>188</v>
      </c>
      <c r="AD11" s="15" t="s">
        <v>116</v>
      </c>
      <c r="AE11" s="15" t="s">
        <v>113</v>
      </c>
      <c r="AF11" s="15" t="s">
        <v>107</v>
      </c>
      <c r="AG11" s="15" t="s">
        <v>108</v>
      </c>
      <c r="AH11" s="15" t="s">
        <v>154</v>
      </c>
      <c r="AI11" s="15" t="s">
        <v>195</v>
      </c>
    </row>
    <row r="12" spans="1:36" ht="19.95" customHeight="1" x14ac:dyDescent="0.35">
      <c r="A12" s="12" t="s">
        <v>181</v>
      </c>
      <c r="B12" s="13" t="s">
        <v>353</v>
      </c>
      <c r="C12" s="13" t="s">
        <v>199</v>
      </c>
      <c r="D12" s="13" t="s">
        <v>164</v>
      </c>
      <c r="E12" s="13" t="s">
        <v>191</v>
      </c>
      <c r="F12" s="13" t="s">
        <v>163</v>
      </c>
      <c r="G12" s="13" t="s">
        <v>39</v>
      </c>
      <c r="H12" s="13" t="s">
        <v>131</v>
      </c>
      <c r="I12" s="13" t="s">
        <v>104</v>
      </c>
      <c r="J12" s="13" t="s">
        <v>130</v>
      </c>
      <c r="K12" s="13" t="s">
        <v>94</v>
      </c>
      <c r="L12" s="13" t="s">
        <v>163</v>
      </c>
      <c r="M12" s="13" t="s">
        <v>71</v>
      </c>
      <c r="N12" s="13" t="s">
        <v>182</v>
      </c>
      <c r="O12" s="13" t="s">
        <v>198</v>
      </c>
      <c r="P12" s="13" t="s">
        <v>160</v>
      </c>
      <c r="Q12" s="13" t="s">
        <v>179</v>
      </c>
      <c r="R12" s="13" t="s">
        <v>141</v>
      </c>
      <c r="S12" s="13" t="s">
        <v>92</v>
      </c>
      <c r="T12" s="13" t="s">
        <v>72</v>
      </c>
      <c r="U12" s="13" t="s">
        <v>274</v>
      </c>
      <c r="V12" s="13" t="s">
        <v>145</v>
      </c>
      <c r="W12" s="13" t="s">
        <v>203</v>
      </c>
      <c r="X12" s="13" t="s">
        <v>96</v>
      </c>
      <c r="Y12" s="13" t="s">
        <v>144</v>
      </c>
      <c r="Z12" s="13" t="s">
        <v>203</v>
      </c>
      <c r="AA12" s="13" t="s">
        <v>144</v>
      </c>
      <c r="AB12" s="13" t="s">
        <v>141</v>
      </c>
      <c r="AC12" s="13" t="s">
        <v>285</v>
      </c>
      <c r="AD12" s="13" t="s">
        <v>71</v>
      </c>
      <c r="AE12" s="13" t="s">
        <v>99</v>
      </c>
      <c r="AF12" s="13" t="s">
        <v>247</v>
      </c>
      <c r="AG12" s="13" t="s">
        <v>193</v>
      </c>
      <c r="AH12" s="13" t="s">
        <v>44</v>
      </c>
      <c r="AI12" s="13" t="s">
        <v>167</v>
      </c>
    </row>
    <row r="13" spans="1:36" ht="19.95" customHeight="1" x14ac:dyDescent="0.35">
      <c r="A13" s="14" t="s">
        <v>349</v>
      </c>
      <c r="B13" s="15" t="s">
        <v>153</v>
      </c>
      <c r="C13" s="15" t="s">
        <v>151</v>
      </c>
      <c r="D13" s="15" t="s">
        <v>153</v>
      </c>
      <c r="E13" s="15" t="s">
        <v>151</v>
      </c>
      <c r="F13" s="15" t="s">
        <v>125</v>
      </c>
      <c r="G13" s="15" t="s">
        <v>174</v>
      </c>
      <c r="H13" s="15" t="s">
        <v>151</v>
      </c>
      <c r="I13" s="15" t="s">
        <v>172</v>
      </c>
      <c r="J13" s="15" t="s">
        <v>125</v>
      </c>
      <c r="K13" s="15" t="s">
        <v>172</v>
      </c>
      <c r="L13" s="15" t="s">
        <v>120</v>
      </c>
      <c r="M13" s="15" t="s">
        <v>122</v>
      </c>
      <c r="N13" s="15" t="s">
        <v>173</v>
      </c>
      <c r="O13" s="15" t="s">
        <v>116</v>
      </c>
      <c r="P13" s="15" t="s">
        <v>148</v>
      </c>
      <c r="Q13" s="15" t="s">
        <v>174</v>
      </c>
      <c r="R13" s="15" t="s">
        <v>126</v>
      </c>
      <c r="S13" s="15" t="s">
        <v>114</v>
      </c>
      <c r="T13" s="15" t="s">
        <v>122</v>
      </c>
      <c r="U13" s="15" t="s">
        <v>195</v>
      </c>
      <c r="V13" s="15" t="s">
        <v>125</v>
      </c>
      <c r="W13" s="15" t="s">
        <v>188</v>
      </c>
      <c r="X13" s="15" t="s">
        <v>176</v>
      </c>
      <c r="Y13" s="15" t="s">
        <v>107</v>
      </c>
      <c r="Z13" s="15" t="s">
        <v>108</v>
      </c>
      <c r="AA13" s="15" t="s">
        <v>151</v>
      </c>
      <c r="AB13" s="15" t="s">
        <v>206</v>
      </c>
      <c r="AC13" s="15" t="s">
        <v>155</v>
      </c>
      <c r="AD13" s="15" t="s">
        <v>125</v>
      </c>
      <c r="AE13" s="15" t="s">
        <v>155</v>
      </c>
      <c r="AF13" s="15" t="s">
        <v>109</v>
      </c>
      <c r="AG13" s="15" t="s">
        <v>148</v>
      </c>
      <c r="AH13" s="15" t="s">
        <v>116</v>
      </c>
      <c r="AI13" s="15" t="s">
        <v>155</v>
      </c>
    </row>
    <row r="14" spans="1:36" ht="19.95" customHeight="1" x14ac:dyDescent="0.35">
      <c r="A14" s="12" t="s">
        <v>137</v>
      </c>
      <c r="B14" s="13" t="s">
        <v>304</v>
      </c>
      <c r="C14" s="13" t="s">
        <v>159</v>
      </c>
      <c r="D14" s="13" t="s">
        <v>240</v>
      </c>
      <c r="E14" s="13" t="s">
        <v>87</v>
      </c>
      <c r="F14" s="13" t="s">
        <v>131</v>
      </c>
      <c r="G14" s="13" t="s">
        <v>72</v>
      </c>
      <c r="H14" s="13" t="s">
        <v>72</v>
      </c>
      <c r="I14" s="13" t="s">
        <v>191</v>
      </c>
      <c r="J14" s="13" t="s">
        <v>232</v>
      </c>
      <c r="K14" s="13" t="s">
        <v>160</v>
      </c>
      <c r="L14" s="13" t="s">
        <v>319</v>
      </c>
      <c r="M14" s="13" t="s">
        <v>274</v>
      </c>
      <c r="N14" s="13" t="s">
        <v>162</v>
      </c>
      <c r="O14" s="13" t="s">
        <v>274</v>
      </c>
      <c r="P14" s="13" t="s">
        <v>74</v>
      </c>
      <c r="Q14" s="13" t="s">
        <v>163</v>
      </c>
      <c r="R14" s="13" t="s">
        <v>104</v>
      </c>
      <c r="S14" s="13" t="s">
        <v>165</v>
      </c>
      <c r="T14" s="13" t="s">
        <v>44</v>
      </c>
      <c r="U14" s="13" t="s">
        <v>141</v>
      </c>
      <c r="V14" s="13" t="s">
        <v>235</v>
      </c>
      <c r="W14" s="13" t="s">
        <v>99</v>
      </c>
      <c r="X14" s="13" t="s">
        <v>96</v>
      </c>
      <c r="Y14" s="13" t="s">
        <v>100</v>
      </c>
      <c r="Z14" s="13" t="s">
        <v>96</v>
      </c>
      <c r="AA14" s="13" t="s">
        <v>99</v>
      </c>
      <c r="AB14" s="13" t="s">
        <v>144</v>
      </c>
      <c r="AC14" s="13" t="s">
        <v>419</v>
      </c>
      <c r="AD14" s="13" t="s">
        <v>182</v>
      </c>
      <c r="AE14" s="13" t="s">
        <v>203</v>
      </c>
      <c r="AF14" s="13" t="s">
        <v>204</v>
      </c>
      <c r="AG14" s="13" t="s">
        <v>41</v>
      </c>
      <c r="AH14" s="13" t="s">
        <v>372</v>
      </c>
      <c r="AI14" s="13" t="s">
        <v>167</v>
      </c>
    </row>
    <row r="15" spans="1:36" ht="19.95" customHeight="1" x14ac:dyDescent="0.35">
      <c r="A15" s="14" t="s">
        <v>354</v>
      </c>
      <c r="B15" s="15" t="s">
        <v>153</v>
      </c>
      <c r="C15" s="15" t="s">
        <v>151</v>
      </c>
      <c r="D15" s="15" t="s">
        <v>153</v>
      </c>
      <c r="E15" s="15" t="s">
        <v>172</v>
      </c>
      <c r="F15" s="15" t="s">
        <v>153</v>
      </c>
      <c r="G15" s="15" t="s">
        <v>120</v>
      </c>
      <c r="H15" s="15" t="s">
        <v>174</v>
      </c>
      <c r="I15" s="15" t="s">
        <v>148</v>
      </c>
      <c r="J15" s="15" t="s">
        <v>125</v>
      </c>
      <c r="K15" s="15" t="s">
        <v>125</v>
      </c>
      <c r="L15" s="15" t="s">
        <v>148</v>
      </c>
      <c r="M15" s="15" t="s">
        <v>125</v>
      </c>
      <c r="N15" s="15" t="s">
        <v>153</v>
      </c>
      <c r="O15" s="15" t="s">
        <v>119</v>
      </c>
      <c r="P15" s="15" t="s">
        <v>153</v>
      </c>
      <c r="Q15" s="15" t="s">
        <v>151</v>
      </c>
      <c r="R15" s="15" t="s">
        <v>125</v>
      </c>
      <c r="S15" s="15" t="s">
        <v>116</v>
      </c>
      <c r="T15" s="15" t="s">
        <v>276</v>
      </c>
      <c r="U15" s="15" t="s">
        <v>174</v>
      </c>
      <c r="V15" s="15" t="s">
        <v>260</v>
      </c>
      <c r="W15" s="15" t="s">
        <v>121</v>
      </c>
      <c r="X15" s="15" t="s">
        <v>176</v>
      </c>
      <c r="Y15" s="15" t="s">
        <v>153</v>
      </c>
      <c r="Z15" s="15" t="s">
        <v>176</v>
      </c>
      <c r="AA15" s="15" t="s">
        <v>176</v>
      </c>
      <c r="AB15" s="15" t="s">
        <v>172</v>
      </c>
      <c r="AC15" s="15" t="s">
        <v>173</v>
      </c>
      <c r="AD15" s="15" t="s">
        <v>195</v>
      </c>
      <c r="AE15" s="15" t="s">
        <v>119</v>
      </c>
      <c r="AF15" s="15" t="s">
        <v>154</v>
      </c>
      <c r="AG15" s="15" t="s">
        <v>122</v>
      </c>
      <c r="AH15" s="15" t="s">
        <v>148</v>
      </c>
      <c r="AI15" s="15" t="s">
        <v>174</v>
      </c>
    </row>
    <row r="16" spans="1:36" ht="19.95" customHeight="1" x14ac:dyDescent="0.35">
      <c r="A16" s="12" t="s">
        <v>96</v>
      </c>
      <c r="B16" s="13" t="s">
        <v>411</v>
      </c>
      <c r="C16" s="13" t="s">
        <v>303</v>
      </c>
      <c r="D16" s="13" t="s">
        <v>43</v>
      </c>
      <c r="E16" s="13" t="s">
        <v>178</v>
      </c>
      <c r="F16" s="13" t="s">
        <v>379</v>
      </c>
      <c r="G16" s="13" t="s">
        <v>282</v>
      </c>
      <c r="H16" s="13" t="s">
        <v>372</v>
      </c>
      <c r="I16" s="13" t="s">
        <v>90</v>
      </c>
      <c r="J16" s="13" t="s">
        <v>20</v>
      </c>
      <c r="K16" s="13" t="s">
        <v>412</v>
      </c>
      <c r="L16" s="13" t="s">
        <v>247</v>
      </c>
      <c r="M16" s="13" t="s">
        <v>200</v>
      </c>
      <c r="N16" s="13" t="s">
        <v>90</v>
      </c>
      <c r="O16" s="13" t="s">
        <v>199</v>
      </c>
      <c r="P16" s="13" t="s">
        <v>68</v>
      </c>
      <c r="Q16" s="13" t="s">
        <v>318</v>
      </c>
      <c r="R16" s="13" t="s">
        <v>56</v>
      </c>
      <c r="S16" s="13" t="s">
        <v>72</v>
      </c>
      <c r="T16" s="13" t="s">
        <v>199</v>
      </c>
      <c r="U16" s="13" t="s">
        <v>37</v>
      </c>
      <c r="V16" s="13" t="s">
        <v>130</v>
      </c>
      <c r="W16" s="13" t="s">
        <v>96</v>
      </c>
      <c r="X16" s="13" t="s">
        <v>198</v>
      </c>
      <c r="Y16" s="13" t="s">
        <v>144</v>
      </c>
      <c r="Z16" s="13" t="s">
        <v>141</v>
      </c>
      <c r="AA16" s="13" t="s">
        <v>141</v>
      </c>
      <c r="AB16" s="13" t="s">
        <v>39</v>
      </c>
      <c r="AC16" s="13" t="s">
        <v>27</v>
      </c>
      <c r="AD16" s="13" t="s">
        <v>48</v>
      </c>
      <c r="AE16" s="13" t="s">
        <v>144</v>
      </c>
      <c r="AF16" s="13" t="s">
        <v>161</v>
      </c>
      <c r="AG16" s="13" t="s">
        <v>189</v>
      </c>
      <c r="AH16" s="13" t="s">
        <v>413</v>
      </c>
      <c r="AI16" s="13" t="s">
        <v>92</v>
      </c>
    </row>
    <row r="17" spans="1:35" ht="19.95" customHeight="1" x14ac:dyDescent="0.35">
      <c r="A17" s="14" t="s">
        <v>360</v>
      </c>
      <c r="B17" s="15" t="s">
        <v>262</v>
      </c>
      <c r="C17" s="15" t="s">
        <v>358</v>
      </c>
      <c r="D17" s="15" t="s">
        <v>265</v>
      </c>
      <c r="E17" s="15" t="s">
        <v>263</v>
      </c>
      <c r="F17" s="15" t="s">
        <v>259</v>
      </c>
      <c r="G17" s="15" t="s">
        <v>270</v>
      </c>
      <c r="H17" s="15" t="s">
        <v>258</v>
      </c>
      <c r="I17" s="15" t="s">
        <v>112</v>
      </c>
      <c r="J17" s="15" t="s">
        <v>334</v>
      </c>
      <c r="K17" s="15" t="s">
        <v>265</v>
      </c>
      <c r="L17" s="15" t="s">
        <v>110</v>
      </c>
      <c r="M17" s="15" t="s">
        <v>264</v>
      </c>
      <c r="N17" s="15" t="s">
        <v>206</v>
      </c>
      <c r="O17" s="15" t="s">
        <v>358</v>
      </c>
      <c r="P17" s="15" t="s">
        <v>263</v>
      </c>
      <c r="Q17" s="15" t="s">
        <v>259</v>
      </c>
      <c r="R17" s="15" t="s">
        <v>414</v>
      </c>
      <c r="S17" s="15" t="s">
        <v>174</v>
      </c>
      <c r="T17" s="15" t="s">
        <v>370</v>
      </c>
      <c r="U17" s="15" t="s">
        <v>149</v>
      </c>
      <c r="V17" s="15" t="s">
        <v>358</v>
      </c>
      <c r="W17" s="15" t="s">
        <v>118</v>
      </c>
      <c r="X17" s="15" t="s">
        <v>415</v>
      </c>
      <c r="Y17" s="15" t="s">
        <v>272</v>
      </c>
      <c r="Z17" s="15" t="s">
        <v>407</v>
      </c>
      <c r="AA17" s="15" t="s">
        <v>106</v>
      </c>
      <c r="AB17" s="15" t="s">
        <v>258</v>
      </c>
      <c r="AC17" s="15" t="s">
        <v>212</v>
      </c>
      <c r="AD17" s="15" t="s">
        <v>271</v>
      </c>
      <c r="AE17" s="15" t="s">
        <v>107</v>
      </c>
      <c r="AF17" s="15" t="s">
        <v>120</v>
      </c>
      <c r="AG17" s="15" t="s">
        <v>147</v>
      </c>
      <c r="AH17" s="15" t="s">
        <v>416</v>
      </c>
      <c r="AI17" s="15" t="s">
        <v>209</v>
      </c>
    </row>
    <row r="18" spans="1:35" ht="19.95" customHeight="1" x14ac:dyDescent="0.35">
      <c r="A18" s="12" t="s">
        <v>162</v>
      </c>
      <c r="B18" s="13" t="s">
        <v>44</v>
      </c>
      <c r="C18" s="13" t="s">
        <v>235</v>
      </c>
      <c r="D18" s="13" t="s">
        <v>183</v>
      </c>
      <c r="E18" s="13" t="s">
        <v>203</v>
      </c>
      <c r="F18" s="13" t="s">
        <v>167</v>
      </c>
      <c r="G18" s="13" t="s">
        <v>71</v>
      </c>
      <c r="H18" s="13" t="s">
        <v>100</v>
      </c>
      <c r="I18" s="13" t="s">
        <v>144</v>
      </c>
      <c r="J18" s="13" t="s">
        <v>39</v>
      </c>
      <c r="K18" s="13" t="s">
        <v>140</v>
      </c>
      <c r="L18" s="13" t="s">
        <v>179</v>
      </c>
      <c r="M18" s="13" t="s">
        <v>72</v>
      </c>
      <c r="N18" s="13" t="s">
        <v>140</v>
      </c>
      <c r="O18" s="13" t="s">
        <v>183</v>
      </c>
      <c r="P18" s="13" t="s">
        <v>203</v>
      </c>
      <c r="Q18" s="13" t="s">
        <v>203</v>
      </c>
      <c r="R18" s="13" t="s">
        <v>139</v>
      </c>
      <c r="S18" s="13" t="s">
        <v>144</v>
      </c>
      <c r="T18" s="13" t="s">
        <v>102</v>
      </c>
      <c r="U18" s="13" t="s">
        <v>100</v>
      </c>
      <c r="V18" s="13" t="s">
        <v>99</v>
      </c>
      <c r="W18" s="13" t="s">
        <v>96</v>
      </c>
      <c r="X18" s="13" t="s">
        <v>99</v>
      </c>
      <c r="Y18" s="13" t="s">
        <v>99</v>
      </c>
      <c r="Z18" s="13" t="s">
        <v>96</v>
      </c>
      <c r="AA18" s="13" t="s">
        <v>96</v>
      </c>
      <c r="AB18" s="13" t="s">
        <v>100</v>
      </c>
      <c r="AC18" s="13" t="s">
        <v>180</v>
      </c>
      <c r="AD18" s="13" t="s">
        <v>167</v>
      </c>
      <c r="AE18" s="13" t="s">
        <v>100</v>
      </c>
      <c r="AF18" s="13" t="s">
        <v>102</v>
      </c>
      <c r="AG18" s="13" t="s">
        <v>102</v>
      </c>
      <c r="AH18" s="13" t="s">
        <v>38</v>
      </c>
      <c r="AI18" s="13" t="s">
        <v>140</v>
      </c>
    </row>
    <row r="19" spans="1:35" ht="19.95" customHeight="1" x14ac:dyDescent="0.35">
      <c r="A19" s="14" t="s">
        <v>362</v>
      </c>
      <c r="B19" s="15" t="s">
        <v>188</v>
      </c>
      <c r="C19" s="15" t="s">
        <v>154</v>
      </c>
      <c r="D19" s="15" t="s">
        <v>121</v>
      </c>
      <c r="E19" s="15" t="s">
        <v>121</v>
      </c>
      <c r="F19" s="15" t="s">
        <v>126</v>
      </c>
      <c r="G19" s="15" t="s">
        <v>153</v>
      </c>
      <c r="H19" s="15" t="s">
        <v>121</v>
      </c>
      <c r="I19" s="15" t="s">
        <v>176</v>
      </c>
      <c r="J19" s="15" t="s">
        <v>188</v>
      </c>
      <c r="K19" s="15" t="s">
        <v>126</v>
      </c>
      <c r="L19" s="15" t="s">
        <v>123</v>
      </c>
      <c r="M19" s="15" t="s">
        <v>174</v>
      </c>
      <c r="N19" s="15" t="s">
        <v>123</v>
      </c>
      <c r="O19" s="15" t="s">
        <v>188</v>
      </c>
      <c r="P19" s="15" t="s">
        <v>121</v>
      </c>
      <c r="Q19" s="15" t="s">
        <v>121</v>
      </c>
      <c r="R19" s="15" t="s">
        <v>155</v>
      </c>
      <c r="S19" s="15" t="s">
        <v>176</v>
      </c>
      <c r="T19" s="15" t="s">
        <v>123</v>
      </c>
      <c r="U19" s="15" t="s">
        <v>176</v>
      </c>
      <c r="V19" s="15" t="s">
        <v>121</v>
      </c>
      <c r="W19" s="15" t="s">
        <v>118</v>
      </c>
      <c r="X19" s="15" t="s">
        <v>188</v>
      </c>
      <c r="Y19" s="15" t="s">
        <v>123</v>
      </c>
      <c r="Z19" s="15" t="s">
        <v>118</v>
      </c>
      <c r="AA19" s="15" t="s">
        <v>118</v>
      </c>
      <c r="AB19" s="15" t="s">
        <v>154</v>
      </c>
      <c r="AC19" s="15" t="s">
        <v>123</v>
      </c>
      <c r="AD19" s="15" t="s">
        <v>188</v>
      </c>
      <c r="AE19" s="15" t="s">
        <v>125</v>
      </c>
      <c r="AF19" s="15" t="s">
        <v>176</v>
      </c>
      <c r="AG19" s="15" t="s">
        <v>121</v>
      </c>
      <c r="AH19" s="15" t="s">
        <v>123</v>
      </c>
      <c r="AI19" s="15" t="s">
        <v>122</v>
      </c>
    </row>
  </sheetData>
  <sheetProtection algorithmName="SHA-512" hashValue="tBxbKy+ymBMjY6PMuCuK6qXZ79SpvBov4ecMzw3d68Ql/4hqaAuOUHLKyNI8FTm/QjRd+1/tvOY/aJujbzdJMQ==" saltValue="KSA/p/d8qBNS9/ozGJPn6g=="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8.554687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620</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5.4"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15</v>
      </c>
      <c r="C7" s="15" t="s">
        <v>335</v>
      </c>
      <c r="D7" s="15" t="s">
        <v>77</v>
      </c>
      <c r="E7" s="15" t="s">
        <v>373</v>
      </c>
      <c r="F7" s="15" t="s">
        <v>336</v>
      </c>
      <c r="G7" s="15" t="s">
        <v>255</v>
      </c>
      <c r="H7" s="15" t="s">
        <v>128</v>
      </c>
      <c r="I7" s="15" t="s">
        <v>420</v>
      </c>
      <c r="J7" s="15" t="s">
        <v>58</v>
      </c>
      <c r="K7" s="15" t="s">
        <v>59</v>
      </c>
      <c r="L7" s="15" t="s">
        <v>339</v>
      </c>
      <c r="M7" s="15" t="s">
        <v>389</v>
      </c>
      <c r="N7" s="15" t="s">
        <v>306</v>
      </c>
      <c r="O7" s="15" t="s">
        <v>346</v>
      </c>
      <c r="P7" s="15" t="s">
        <v>396</v>
      </c>
      <c r="Q7" s="15" t="s">
        <v>341</v>
      </c>
      <c r="R7" s="15" t="s">
        <v>342</v>
      </c>
      <c r="S7" s="15" t="s">
        <v>66</v>
      </c>
      <c r="T7" s="15" t="s">
        <v>67</v>
      </c>
      <c r="U7" s="15" t="s">
        <v>168</v>
      </c>
      <c r="V7" s="15" t="s">
        <v>69</v>
      </c>
      <c r="W7" s="15" t="s">
        <v>200</v>
      </c>
      <c r="X7" s="15" t="s">
        <v>71</v>
      </c>
      <c r="Y7" s="15" t="s">
        <v>165</v>
      </c>
      <c r="Z7" s="15" t="s">
        <v>39</v>
      </c>
      <c r="AA7" s="15" t="s">
        <v>73</v>
      </c>
      <c r="AB7" s="15" t="s">
        <v>74</v>
      </c>
      <c r="AC7" s="15" t="s">
        <v>59</v>
      </c>
      <c r="AD7" s="15" t="s">
        <v>237</v>
      </c>
      <c r="AE7" s="15" t="s">
        <v>72</v>
      </c>
      <c r="AF7" s="15" t="s">
        <v>76</v>
      </c>
      <c r="AG7" s="15" t="s">
        <v>388</v>
      </c>
      <c r="AH7" s="15" t="s">
        <v>300</v>
      </c>
      <c r="AI7" s="15" t="s">
        <v>79</v>
      </c>
    </row>
    <row r="8" spans="1:36" ht="19.95" customHeight="1" x14ac:dyDescent="0.35">
      <c r="A8" s="12" t="s">
        <v>69</v>
      </c>
      <c r="B8" s="13" t="s">
        <v>134</v>
      </c>
      <c r="C8" s="13" t="s">
        <v>248</v>
      </c>
      <c r="D8" s="13" t="s">
        <v>130</v>
      </c>
      <c r="E8" s="13" t="s">
        <v>92</v>
      </c>
      <c r="F8" s="13" t="s">
        <v>72</v>
      </c>
      <c r="G8" s="13" t="s">
        <v>179</v>
      </c>
      <c r="H8" s="13" t="s">
        <v>102</v>
      </c>
      <c r="I8" s="13" t="s">
        <v>183</v>
      </c>
      <c r="J8" s="13" t="s">
        <v>87</v>
      </c>
      <c r="K8" s="13" t="s">
        <v>87</v>
      </c>
      <c r="L8" s="13" t="s">
        <v>97</v>
      </c>
      <c r="M8" s="13" t="s">
        <v>141</v>
      </c>
      <c r="N8" s="13" t="s">
        <v>104</v>
      </c>
      <c r="O8" s="13" t="s">
        <v>38</v>
      </c>
      <c r="P8" s="13" t="s">
        <v>37</v>
      </c>
      <c r="Q8" s="13" t="s">
        <v>167</v>
      </c>
      <c r="R8" s="13" t="s">
        <v>203</v>
      </c>
      <c r="S8" s="13" t="s">
        <v>246</v>
      </c>
      <c r="T8" s="13" t="s">
        <v>99</v>
      </c>
      <c r="U8" s="13" t="s">
        <v>163</v>
      </c>
      <c r="V8" s="13" t="s">
        <v>99</v>
      </c>
      <c r="W8" s="13" t="s">
        <v>144</v>
      </c>
      <c r="X8" s="13" t="s">
        <v>96</v>
      </c>
      <c r="Y8" s="13" t="s">
        <v>96</v>
      </c>
      <c r="Z8" s="13" t="s">
        <v>99</v>
      </c>
      <c r="AA8" s="13" t="s">
        <v>96</v>
      </c>
      <c r="AB8" s="13" t="s">
        <v>96</v>
      </c>
      <c r="AC8" s="13" t="s">
        <v>144</v>
      </c>
      <c r="AD8" s="13" t="s">
        <v>99</v>
      </c>
      <c r="AE8" s="13" t="s">
        <v>96</v>
      </c>
      <c r="AF8" s="13" t="s">
        <v>326</v>
      </c>
      <c r="AG8" s="13" t="s">
        <v>247</v>
      </c>
      <c r="AH8" s="13" t="s">
        <v>98</v>
      </c>
      <c r="AI8" s="13" t="s">
        <v>100</v>
      </c>
    </row>
    <row r="9" spans="1:36" ht="19.95" customHeight="1" x14ac:dyDescent="0.35">
      <c r="A9" s="14" t="s">
        <v>361</v>
      </c>
      <c r="B9" s="15" t="s">
        <v>116</v>
      </c>
      <c r="C9" s="15" t="s">
        <v>116</v>
      </c>
      <c r="D9" s="15" t="s">
        <v>116</v>
      </c>
      <c r="E9" s="15" t="s">
        <v>109</v>
      </c>
      <c r="F9" s="15" t="s">
        <v>155</v>
      </c>
      <c r="G9" s="15" t="s">
        <v>116</v>
      </c>
      <c r="H9" s="15" t="s">
        <v>126</v>
      </c>
      <c r="I9" s="15" t="s">
        <v>126</v>
      </c>
      <c r="J9" s="15" t="s">
        <v>122</v>
      </c>
      <c r="K9" s="15" t="s">
        <v>120</v>
      </c>
      <c r="L9" s="15" t="s">
        <v>188</v>
      </c>
      <c r="M9" s="15" t="s">
        <v>123</v>
      </c>
      <c r="N9" s="15" t="s">
        <v>151</v>
      </c>
      <c r="O9" s="15" t="s">
        <v>125</v>
      </c>
      <c r="P9" s="15" t="s">
        <v>116</v>
      </c>
      <c r="Q9" s="15" t="s">
        <v>188</v>
      </c>
      <c r="R9" s="15" t="s">
        <v>121</v>
      </c>
      <c r="S9" s="15" t="s">
        <v>276</v>
      </c>
      <c r="T9" s="15" t="s">
        <v>121</v>
      </c>
      <c r="U9" s="15" t="s">
        <v>150</v>
      </c>
      <c r="V9" s="15" t="s">
        <v>121</v>
      </c>
      <c r="W9" s="15" t="s">
        <v>154</v>
      </c>
      <c r="X9" s="15" t="s">
        <v>118</v>
      </c>
      <c r="Y9" s="15" t="s">
        <v>118</v>
      </c>
      <c r="Z9" s="15" t="s">
        <v>123</v>
      </c>
      <c r="AA9" s="15" t="s">
        <v>118</v>
      </c>
      <c r="AB9" s="15" t="s">
        <v>121</v>
      </c>
      <c r="AC9" s="15" t="s">
        <v>121</v>
      </c>
      <c r="AD9" s="15" t="s">
        <v>121</v>
      </c>
      <c r="AE9" s="15" t="s">
        <v>126</v>
      </c>
      <c r="AF9" s="15" t="s">
        <v>109</v>
      </c>
      <c r="AG9" s="15" t="s">
        <v>173</v>
      </c>
      <c r="AH9" s="15" t="s">
        <v>121</v>
      </c>
      <c r="AI9" s="15" t="s">
        <v>176</v>
      </c>
    </row>
    <row r="10" spans="1:36" ht="19.95" customHeight="1" x14ac:dyDescent="0.35">
      <c r="A10" s="12" t="s">
        <v>84</v>
      </c>
      <c r="B10" s="13" t="s">
        <v>424</v>
      </c>
      <c r="C10" s="13" t="s">
        <v>400</v>
      </c>
      <c r="D10" s="13" t="s">
        <v>353</v>
      </c>
      <c r="E10" s="13" t="s">
        <v>90</v>
      </c>
      <c r="F10" s="13" t="s">
        <v>86</v>
      </c>
      <c r="G10" s="13" t="s">
        <v>135</v>
      </c>
      <c r="H10" s="13" t="s">
        <v>319</v>
      </c>
      <c r="I10" s="13" t="s">
        <v>93</v>
      </c>
      <c r="J10" s="13" t="s">
        <v>192</v>
      </c>
      <c r="K10" s="13" t="s">
        <v>425</v>
      </c>
      <c r="L10" s="13" t="s">
        <v>227</v>
      </c>
      <c r="M10" s="13" t="s">
        <v>240</v>
      </c>
      <c r="N10" s="13" t="s">
        <v>347</v>
      </c>
      <c r="O10" s="13" t="s">
        <v>274</v>
      </c>
      <c r="P10" s="13" t="s">
        <v>70</v>
      </c>
      <c r="Q10" s="13" t="s">
        <v>161</v>
      </c>
      <c r="R10" s="13" t="s">
        <v>347</v>
      </c>
      <c r="S10" s="13" t="s">
        <v>192</v>
      </c>
      <c r="T10" s="13" t="s">
        <v>87</v>
      </c>
      <c r="U10" s="13" t="s">
        <v>204</v>
      </c>
      <c r="V10" s="13" t="s">
        <v>179</v>
      </c>
      <c r="W10" s="13" t="s">
        <v>141</v>
      </c>
      <c r="X10" s="13" t="s">
        <v>145</v>
      </c>
      <c r="Y10" s="13" t="s">
        <v>99</v>
      </c>
      <c r="Z10" s="13" t="s">
        <v>100</v>
      </c>
      <c r="AA10" s="13" t="s">
        <v>97</v>
      </c>
      <c r="AB10" s="13" t="s">
        <v>203</v>
      </c>
      <c r="AC10" s="13" t="s">
        <v>200</v>
      </c>
      <c r="AD10" s="13" t="s">
        <v>352</v>
      </c>
      <c r="AE10" s="13" t="s">
        <v>203</v>
      </c>
      <c r="AF10" s="13" t="s">
        <v>293</v>
      </c>
      <c r="AG10" s="13" t="s">
        <v>346</v>
      </c>
      <c r="AH10" s="13" t="s">
        <v>189</v>
      </c>
      <c r="AI10" s="13" t="s">
        <v>198</v>
      </c>
    </row>
    <row r="11" spans="1:36" ht="19.95" customHeight="1" x14ac:dyDescent="0.35">
      <c r="A11" s="14" t="s">
        <v>357</v>
      </c>
      <c r="B11" s="15" t="s">
        <v>276</v>
      </c>
      <c r="C11" s="15" t="s">
        <v>206</v>
      </c>
      <c r="D11" s="15" t="s">
        <v>276</v>
      </c>
      <c r="E11" s="15" t="s">
        <v>150</v>
      </c>
      <c r="F11" s="15" t="s">
        <v>276</v>
      </c>
      <c r="G11" s="15" t="s">
        <v>150</v>
      </c>
      <c r="H11" s="15" t="s">
        <v>195</v>
      </c>
      <c r="I11" s="15" t="s">
        <v>258</v>
      </c>
      <c r="J11" s="15" t="s">
        <v>108</v>
      </c>
      <c r="K11" s="15" t="s">
        <v>112</v>
      </c>
      <c r="L11" s="15" t="s">
        <v>108</v>
      </c>
      <c r="M11" s="15" t="s">
        <v>107</v>
      </c>
      <c r="N11" s="15" t="s">
        <v>106</v>
      </c>
      <c r="O11" s="15" t="s">
        <v>119</v>
      </c>
      <c r="P11" s="15" t="s">
        <v>107</v>
      </c>
      <c r="Q11" s="15" t="s">
        <v>150</v>
      </c>
      <c r="R11" s="15" t="s">
        <v>114</v>
      </c>
      <c r="S11" s="15" t="s">
        <v>358</v>
      </c>
      <c r="T11" s="15" t="s">
        <v>106</v>
      </c>
      <c r="U11" s="15" t="s">
        <v>114</v>
      </c>
      <c r="V11" s="15" t="s">
        <v>151</v>
      </c>
      <c r="W11" s="15" t="s">
        <v>122</v>
      </c>
      <c r="X11" s="15" t="s">
        <v>329</v>
      </c>
      <c r="Y11" s="15" t="s">
        <v>154</v>
      </c>
      <c r="Z11" s="15" t="s">
        <v>151</v>
      </c>
      <c r="AA11" s="15" t="s">
        <v>260</v>
      </c>
      <c r="AB11" s="15" t="s">
        <v>155</v>
      </c>
      <c r="AC11" s="15" t="s">
        <v>109</v>
      </c>
      <c r="AD11" s="15" t="s">
        <v>113</v>
      </c>
      <c r="AE11" s="15" t="s">
        <v>173</v>
      </c>
      <c r="AF11" s="15" t="s">
        <v>260</v>
      </c>
      <c r="AG11" s="15" t="s">
        <v>260</v>
      </c>
      <c r="AH11" s="15" t="s">
        <v>150</v>
      </c>
      <c r="AI11" s="15" t="s">
        <v>151</v>
      </c>
    </row>
    <row r="12" spans="1:36" ht="19.95" customHeight="1" x14ac:dyDescent="0.35">
      <c r="A12" s="12" t="s">
        <v>181</v>
      </c>
      <c r="B12" s="13" t="s">
        <v>421</v>
      </c>
      <c r="C12" s="13" t="s">
        <v>364</v>
      </c>
      <c r="D12" s="13" t="s">
        <v>36</v>
      </c>
      <c r="E12" s="13" t="s">
        <v>83</v>
      </c>
      <c r="F12" s="13" t="s">
        <v>164</v>
      </c>
      <c r="G12" s="13" t="s">
        <v>355</v>
      </c>
      <c r="H12" s="13" t="s">
        <v>305</v>
      </c>
      <c r="I12" s="13" t="s">
        <v>326</v>
      </c>
      <c r="J12" s="13" t="s">
        <v>365</v>
      </c>
      <c r="K12" s="13" t="s">
        <v>304</v>
      </c>
      <c r="L12" s="13" t="s">
        <v>185</v>
      </c>
      <c r="M12" s="13" t="s">
        <v>347</v>
      </c>
      <c r="N12" s="13" t="s">
        <v>94</v>
      </c>
      <c r="O12" s="13" t="s">
        <v>232</v>
      </c>
      <c r="P12" s="13" t="s">
        <v>192</v>
      </c>
      <c r="Q12" s="13" t="s">
        <v>192</v>
      </c>
      <c r="R12" s="13" t="s">
        <v>422</v>
      </c>
      <c r="S12" s="13" t="s">
        <v>162</v>
      </c>
      <c r="T12" s="13" t="s">
        <v>90</v>
      </c>
      <c r="U12" s="13" t="s">
        <v>235</v>
      </c>
      <c r="V12" s="13" t="s">
        <v>355</v>
      </c>
      <c r="W12" s="13" t="s">
        <v>139</v>
      </c>
      <c r="X12" s="13" t="s">
        <v>144</v>
      </c>
      <c r="Y12" s="13" t="s">
        <v>97</v>
      </c>
      <c r="Z12" s="13" t="s">
        <v>100</v>
      </c>
      <c r="AA12" s="13" t="s">
        <v>183</v>
      </c>
      <c r="AB12" s="13" t="s">
        <v>72</v>
      </c>
      <c r="AC12" s="13" t="s">
        <v>423</v>
      </c>
      <c r="AD12" s="13" t="s">
        <v>85</v>
      </c>
      <c r="AE12" s="13" t="s">
        <v>144</v>
      </c>
      <c r="AF12" s="13" t="s">
        <v>129</v>
      </c>
      <c r="AG12" s="13" t="s">
        <v>242</v>
      </c>
      <c r="AH12" s="13" t="s">
        <v>19</v>
      </c>
      <c r="AI12" s="13" t="s">
        <v>135</v>
      </c>
    </row>
    <row r="13" spans="1:36" ht="19.95" customHeight="1" x14ac:dyDescent="0.35">
      <c r="A13" s="14" t="s">
        <v>349</v>
      </c>
      <c r="B13" s="15" t="s">
        <v>110</v>
      </c>
      <c r="C13" s="15" t="s">
        <v>270</v>
      </c>
      <c r="D13" s="15" t="s">
        <v>107</v>
      </c>
      <c r="E13" s="15" t="s">
        <v>109</v>
      </c>
      <c r="F13" s="15" t="s">
        <v>113</v>
      </c>
      <c r="G13" s="15" t="s">
        <v>261</v>
      </c>
      <c r="H13" s="15" t="s">
        <v>370</v>
      </c>
      <c r="I13" s="15" t="s">
        <v>263</v>
      </c>
      <c r="J13" s="15" t="s">
        <v>260</v>
      </c>
      <c r="K13" s="15" t="s">
        <v>265</v>
      </c>
      <c r="L13" s="15" t="s">
        <v>111</v>
      </c>
      <c r="M13" s="15" t="s">
        <v>260</v>
      </c>
      <c r="N13" s="15" t="s">
        <v>112</v>
      </c>
      <c r="O13" s="15" t="s">
        <v>106</v>
      </c>
      <c r="P13" s="15" t="s">
        <v>110</v>
      </c>
      <c r="Q13" s="15" t="s">
        <v>266</v>
      </c>
      <c r="R13" s="15" t="s">
        <v>279</v>
      </c>
      <c r="S13" s="15" t="s">
        <v>119</v>
      </c>
      <c r="T13" s="15" t="s">
        <v>111</v>
      </c>
      <c r="U13" s="15" t="s">
        <v>112</v>
      </c>
      <c r="V13" s="15" t="s">
        <v>269</v>
      </c>
      <c r="W13" s="15" t="s">
        <v>108</v>
      </c>
      <c r="X13" s="15" t="s">
        <v>108</v>
      </c>
      <c r="Y13" s="15" t="s">
        <v>127</v>
      </c>
      <c r="Z13" s="15" t="s">
        <v>147</v>
      </c>
      <c r="AA13" s="15" t="s">
        <v>147</v>
      </c>
      <c r="AB13" s="15" t="s">
        <v>259</v>
      </c>
      <c r="AC13" s="15" t="s">
        <v>259</v>
      </c>
      <c r="AD13" s="15" t="s">
        <v>115</v>
      </c>
      <c r="AE13" s="15" t="s">
        <v>106</v>
      </c>
      <c r="AF13" s="15" t="s">
        <v>195</v>
      </c>
      <c r="AG13" s="15" t="s">
        <v>276</v>
      </c>
      <c r="AH13" s="15" t="s">
        <v>279</v>
      </c>
      <c r="AI13" s="15" t="s">
        <v>272</v>
      </c>
    </row>
    <row r="14" spans="1:36" ht="19.95" customHeight="1" x14ac:dyDescent="0.35">
      <c r="A14" s="12" t="s">
        <v>137</v>
      </c>
      <c r="B14" s="13" t="s">
        <v>395</v>
      </c>
      <c r="C14" s="13" t="s">
        <v>348</v>
      </c>
      <c r="D14" s="13" t="s">
        <v>392</v>
      </c>
      <c r="E14" s="13" t="s">
        <v>87</v>
      </c>
      <c r="F14" s="13" t="s">
        <v>182</v>
      </c>
      <c r="G14" s="13" t="s">
        <v>180</v>
      </c>
      <c r="H14" s="13" t="s">
        <v>163</v>
      </c>
      <c r="I14" s="13" t="s">
        <v>71</v>
      </c>
      <c r="J14" s="13" t="s">
        <v>419</v>
      </c>
      <c r="K14" s="13" t="s">
        <v>197</v>
      </c>
      <c r="L14" s="13" t="s">
        <v>87</v>
      </c>
      <c r="M14" s="13" t="s">
        <v>285</v>
      </c>
      <c r="N14" s="13" t="s">
        <v>37</v>
      </c>
      <c r="O14" s="13" t="s">
        <v>319</v>
      </c>
      <c r="P14" s="13" t="s">
        <v>285</v>
      </c>
      <c r="Q14" s="13" t="s">
        <v>37</v>
      </c>
      <c r="R14" s="13" t="s">
        <v>161</v>
      </c>
      <c r="S14" s="13" t="s">
        <v>145</v>
      </c>
      <c r="T14" s="13" t="s">
        <v>37</v>
      </c>
      <c r="U14" s="13" t="s">
        <v>167</v>
      </c>
      <c r="V14" s="13" t="s">
        <v>165</v>
      </c>
      <c r="W14" s="13" t="s">
        <v>37</v>
      </c>
      <c r="X14" s="13" t="s">
        <v>99</v>
      </c>
      <c r="Y14" s="13" t="s">
        <v>144</v>
      </c>
      <c r="Z14" s="13" t="s">
        <v>100</v>
      </c>
      <c r="AA14" s="13" t="s">
        <v>179</v>
      </c>
      <c r="AB14" s="13" t="s">
        <v>98</v>
      </c>
      <c r="AC14" s="13" t="s">
        <v>94</v>
      </c>
      <c r="AD14" s="13" t="s">
        <v>135</v>
      </c>
      <c r="AE14" s="13" t="s">
        <v>100</v>
      </c>
      <c r="AF14" s="13" t="s">
        <v>232</v>
      </c>
      <c r="AG14" s="13" t="s">
        <v>190</v>
      </c>
      <c r="AH14" s="13" t="s">
        <v>159</v>
      </c>
      <c r="AI14" s="13" t="s">
        <v>165</v>
      </c>
    </row>
    <row r="15" spans="1:36" ht="19.95" customHeight="1" x14ac:dyDescent="0.35">
      <c r="A15" s="14" t="s">
        <v>354</v>
      </c>
      <c r="B15" s="15" t="s">
        <v>151</v>
      </c>
      <c r="C15" s="15" t="s">
        <v>153</v>
      </c>
      <c r="D15" s="15" t="s">
        <v>172</v>
      </c>
      <c r="E15" s="15" t="s">
        <v>172</v>
      </c>
      <c r="F15" s="15" t="s">
        <v>148</v>
      </c>
      <c r="G15" s="15" t="s">
        <v>151</v>
      </c>
      <c r="H15" s="15" t="s">
        <v>153</v>
      </c>
      <c r="I15" s="15" t="s">
        <v>120</v>
      </c>
      <c r="J15" s="15" t="s">
        <v>148</v>
      </c>
      <c r="K15" s="15" t="s">
        <v>120</v>
      </c>
      <c r="L15" s="15" t="s">
        <v>173</v>
      </c>
      <c r="M15" s="15" t="s">
        <v>119</v>
      </c>
      <c r="N15" s="15" t="s">
        <v>120</v>
      </c>
      <c r="O15" s="15" t="s">
        <v>106</v>
      </c>
      <c r="P15" s="15" t="s">
        <v>122</v>
      </c>
      <c r="Q15" s="15" t="s">
        <v>153</v>
      </c>
      <c r="R15" s="15" t="s">
        <v>119</v>
      </c>
      <c r="S15" s="15" t="s">
        <v>154</v>
      </c>
      <c r="T15" s="15" t="s">
        <v>172</v>
      </c>
      <c r="U15" s="15" t="s">
        <v>155</v>
      </c>
      <c r="V15" s="15" t="s">
        <v>148</v>
      </c>
      <c r="W15" s="15" t="s">
        <v>106</v>
      </c>
      <c r="X15" s="15" t="s">
        <v>188</v>
      </c>
      <c r="Y15" s="15" t="s">
        <v>106</v>
      </c>
      <c r="Z15" s="15" t="s">
        <v>119</v>
      </c>
      <c r="AA15" s="15" t="s">
        <v>358</v>
      </c>
      <c r="AB15" s="15" t="s">
        <v>122</v>
      </c>
      <c r="AC15" s="15" t="s">
        <v>172</v>
      </c>
      <c r="AD15" s="15" t="s">
        <v>147</v>
      </c>
      <c r="AE15" s="15" t="s">
        <v>119</v>
      </c>
      <c r="AF15" s="15" t="s">
        <v>122</v>
      </c>
      <c r="AG15" s="15" t="s">
        <v>122</v>
      </c>
      <c r="AH15" s="15" t="s">
        <v>148</v>
      </c>
      <c r="AI15" s="15" t="s">
        <v>173</v>
      </c>
    </row>
    <row r="16" spans="1:36" ht="19.95" customHeight="1" x14ac:dyDescent="0.35">
      <c r="A16" s="12" t="s">
        <v>96</v>
      </c>
      <c r="B16" s="13" t="s">
        <v>32</v>
      </c>
      <c r="C16" s="13" t="s">
        <v>136</v>
      </c>
      <c r="D16" s="13" t="s">
        <v>244</v>
      </c>
      <c r="E16" s="13" t="s">
        <v>352</v>
      </c>
      <c r="F16" s="13" t="s">
        <v>135</v>
      </c>
      <c r="G16" s="13" t="s">
        <v>40</v>
      </c>
      <c r="H16" s="13" t="s">
        <v>165</v>
      </c>
      <c r="I16" s="13" t="s">
        <v>167</v>
      </c>
      <c r="J16" s="13" t="s">
        <v>130</v>
      </c>
      <c r="K16" s="13" t="s">
        <v>282</v>
      </c>
      <c r="L16" s="13" t="s">
        <v>137</v>
      </c>
      <c r="M16" s="13" t="s">
        <v>163</v>
      </c>
      <c r="N16" s="13" t="s">
        <v>235</v>
      </c>
      <c r="O16" s="13" t="s">
        <v>204</v>
      </c>
      <c r="P16" s="13" t="s">
        <v>162</v>
      </c>
      <c r="Q16" s="13" t="s">
        <v>72</v>
      </c>
      <c r="R16" s="13" t="s">
        <v>235</v>
      </c>
      <c r="S16" s="13" t="s">
        <v>140</v>
      </c>
      <c r="T16" s="13" t="s">
        <v>198</v>
      </c>
      <c r="U16" s="13" t="s">
        <v>165</v>
      </c>
      <c r="V16" s="13" t="s">
        <v>167</v>
      </c>
      <c r="W16" s="13" t="s">
        <v>137</v>
      </c>
      <c r="X16" s="13" t="s">
        <v>203</v>
      </c>
      <c r="Y16" s="13" t="s">
        <v>99</v>
      </c>
      <c r="Z16" s="13" t="s">
        <v>183</v>
      </c>
      <c r="AA16" s="13" t="s">
        <v>99</v>
      </c>
      <c r="AB16" s="13" t="s">
        <v>140</v>
      </c>
      <c r="AC16" s="13" t="s">
        <v>181</v>
      </c>
      <c r="AD16" s="13" t="s">
        <v>38</v>
      </c>
      <c r="AE16" s="13" t="s">
        <v>183</v>
      </c>
      <c r="AF16" s="13" t="s">
        <v>246</v>
      </c>
      <c r="AG16" s="13" t="s">
        <v>86</v>
      </c>
      <c r="AH16" s="13" t="s">
        <v>136</v>
      </c>
      <c r="AI16" s="13" t="s">
        <v>137</v>
      </c>
    </row>
    <row r="17" spans="1:35" ht="19.95" customHeight="1" x14ac:dyDescent="0.35">
      <c r="A17" s="14" t="s">
        <v>360</v>
      </c>
      <c r="B17" s="15" t="s">
        <v>153</v>
      </c>
      <c r="C17" s="15" t="s">
        <v>116</v>
      </c>
      <c r="D17" s="15" t="s">
        <v>173</v>
      </c>
      <c r="E17" s="15" t="s">
        <v>149</v>
      </c>
      <c r="F17" s="15" t="s">
        <v>172</v>
      </c>
      <c r="G17" s="15" t="s">
        <v>122</v>
      </c>
      <c r="H17" s="15" t="s">
        <v>116</v>
      </c>
      <c r="I17" s="15" t="s">
        <v>188</v>
      </c>
      <c r="J17" s="15" t="s">
        <v>125</v>
      </c>
      <c r="K17" s="15" t="s">
        <v>119</v>
      </c>
      <c r="L17" s="15" t="s">
        <v>120</v>
      </c>
      <c r="M17" s="15" t="s">
        <v>153</v>
      </c>
      <c r="N17" s="15" t="s">
        <v>151</v>
      </c>
      <c r="O17" s="15" t="s">
        <v>172</v>
      </c>
      <c r="P17" s="15" t="s">
        <v>122</v>
      </c>
      <c r="Q17" s="15" t="s">
        <v>116</v>
      </c>
      <c r="R17" s="15" t="s">
        <v>125</v>
      </c>
      <c r="S17" s="15" t="s">
        <v>123</v>
      </c>
      <c r="T17" s="15" t="s">
        <v>122</v>
      </c>
      <c r="U17" s="15" t="s">
        <v>172</v>
      </c>
      <c r="V17" s="15" t="s">
        <v>174</v>
      </c>
      <c r="W17" s="15" t="s">
        <v>113</v>
      </c>
      <c r="X17" s="15" t="s">
        <v>153</v>
      </c>
      <c r="Y17" s="15" t="s">
        <v>126</v>
      </c>
      <c r="Z17" s="15" t="s">
        <v>156</v>
      </c>
      <c r="AA17" s="15" t="s">
        <v>123</v>
      </c>
      <c r="AB17" s="15" t="s">
        <v>272</v>
      </c>
      <c r="AC17" s="15" t="s">
        <v>125</v>
      </c>
      <c r="AD17" s="15" t="s">
        <v>120</v>
      </c>
      <c r="AE17" s="15" t="s">
        <v>261</v>
      </c>
      <c r="AF17" s="15" t="s">
        <v>153</v>
      </c>
      <c r="AG17" s="15" t="s">
        <v>125</v>
      </c>
      <c r="AH17" s="15" t="s">
        <v>122</v>
      </c>
      <c r="AI17" s="15" t="s">
        <v>114</v>
      </c>
    </row>
    <row r="18" spans="1:35" ht="19.95" customHeight="1" x14ac:dyDescent="0.35">
      <c r="A18" s="12" t="s">
        <v>162</v>
      </c>
      <c r="B18" s="13" t="s">
        <v>137</v>
      </c>
      <c r="C18" s="13" t="s">
        <v>180</v>
      </c>
      <c r="D18" s="13" t="s">
        <v>98</v>
      </c>
      <c r="E18" s="13" t="s">
        <v>96</v>
      </c>
      <c r="F18" s="13" t="s">
        <v>98</v>
      </c>
      <c r="G18" s="13" t="s">
        <v>140</v>
      </c>
      <c r="H18" s="13" t="s">
        <v>98</v>
      </c>
      <c r="I18" s="13" t="s">
        <v>183</v>
      </c>
      <c r="J18" s="13" t="s">
        <v>141</v>
      </c>
      <c r="K18" s="13" t="s">
        <v>97</v>
      </c>
      <c r="L18" s="13" t="s">
        <v>183</v>
      </c>
      <c r="M18" s="13" t="s">
        <v>167</v>
      </c>
      <c r="N18" s="13" t="s">
        <v>141</v>
      </c>
      <c r="O18" s="13" t="s">
        <v>100</v>
      </c>
      <c r="P18" s="13" t="s">
        <v>144</v>
      </c>
      <c r="Q18" s="13" t="s">
        <v>99</v>
      </c>
      <c r="R18" s="13" t="s">
        <v>97</v>
      </c>
      <c r="S18" s="13" t="s">
        <v>102</v>
      </c>
      <c r="T18" s="13" t="s">
        <v>98</v>
      </c>
      <c r="U18" s="13" t="s">
        <v>99</v>
      </c>
      <c r="V18" s="13" t="s">
        <v>100</v>
      </c>
      <c r="W18" s="13" t="s">
        <v>96</v>
      </c>
      <c r="X18" s="13" t="s">
        <v>96</v>
      </c>
      <c r="Y18" s="13" t="s">
        <v>99</v>
      </c>
      <c r="Z18" s="13" t="s">
        <v>96</v>
      </c>
      <c r="AA18" s="13" t="s">
        <v>96</v>
      </c>
      <c r="AB18" s="13" t="s">
        <v>96</v>
      </c>
      <c r="AC18" s="13" t="s">
        <v>39</v>
      </c>
      <c r="AD18" s="13" t="s">
        <v>98</v>
      </c>
      <c r="AE18" s="13" t="s">
        <v>96</v>
      </c>
      <c r="AF18" s="13" t="s">
        <v>167</v>
      </c>
      <c r="AG18" s="13" t="s">
        <v>98</v>
      </c>
      <c r="AH18" s="13" t="s">
        <v>97</v>
      </c>
      <c r="AI18" s="13" t="s">
        <v>140</v>
      </c>
    </row>
    <row r="19" spans="1:35" ht="19.95" customHeight="1" x14ac:dyDescent="0.35">
      <c r="A19" s="14" t="s">
        <v>362</v>
      </c>
      <c r="B19" s="15" t="s">
        <v>176</v>
      </c>
      <c r="C19" s="15" t="s">
        <v>188</v>
      </c>
      <c r="D19" s="15" t="s">
        <v>121</v>
      </c>
      <c r="E19" s="15" t="s">
        <v>118</v>
      </c>
      <c r="F19" s="15" t="s">
        <v>176</v>
      </c>
      <c r="G19" s="15" t="s">
        <v>155</v>
      </c>
      <c r="H19" s="15" t="s">
        <v>176</v>
      </c>
      <c r="I19" s="15" t="s">
        <v>126</v>
      </c>
      <c r="J19" s="15" t="s">
        <v>126</v>
      </c>
      <c r="K19" s="15" t="s">
        <v>176</v>
      </c>
      <c r="L19" s="15" t="s">
        <v>176</v>
      </c>
      <c r="M19" s="15" t="s">
        <v>188</v>
      </c>
      <c r="N19" s="15" t="s">
        <v>188</v>
      </c>
      <c r="O19" s="15" t="s">
        <v>121</v>
      </c>
      <c r="P19" s="15" t="s">
        <v>176</v>
      </c>
      <c r="Q19" s="15" t="s">
        <v>118</v>
      </c>
      <c r="R19" s="15" t="s">
        <v>188</v>
      </c>
      <c r="S19" s="15" t="s">
        <v>126</v>
      </c>
      <c r="T19" s="15" t="s">
        <v>126</v>
      </c>
      <c r="U19" s="15" t="s">
        <v>121</v>
      </c>
      <c r="V19" s="15" t="s">
        <v>176</v>
      </c>
      <c r="W19" s="15" t="s">
        <v>118</v>
      </c>
      <c r="X19" s="15" t="s">
        <v>118</v>
      </c>
      <c r="Y19" s="15" t="s">
        <v>188</v>
      </c>
      <c r="Z19" s="15" t="s">
        <v>118</v>
      </c>
      <c r="AA19" s="15" t="s">
        <v>118</v>
      </c>
      <c r="AB19" s="15" t="s">
        <v>121</v>
      </c>
      <c r="AC19" s="15" t="s">
        <v>126</v>
      </c>
      <c r="AD19" s="15" t="s">
        <v>176</v>
      </c>
      <c r="AE19" s="15" t="s">
        <v>121</v>
      </c>
      <c r="AF19" s="15" t="s">
        <v>176</v>
      </c>
      <c r="AG19" s="15" t="s">
        <v>121</v>
      </c>
      <c r="AH19" s="15" t="s">
        <v>176</v>
      </c>
      <c r="AI19" s="15" t="s">
        <v>120</v>
      </c>
    </row>
  </sheetData>
  <sheetProtection algorithmName="SHA-512" hashValue="cI7+Xt2NLKFTNjSaVIgv5OrkL46I++xk6+gyk6gmi5z+GAlSHAVt6bzz8eoEN5s5mMY+XW9l5vqV4hJN2kvwfQ==" saltValue="RTx//RsABQeVjRhCOVgxqw=="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9"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621</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5.4"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15</v>
      </c>
      <c r="C7" s="15" t="s">
        <v>387</v>
      </c>
      <c r="D7" s="15" t="s">
        <v>77</v>
      </c>
      <c r="E7" s="15" t="s">
        <v>53</v>
      </c>
      <c r="F7" s="15" t="s">
        <v>336</v>
      </c>
      <c r="G7" s="15" t="s">
        <v>255</v>
      </c>
      <c r="H7" s="15" t="s">
        <v>128</v>
      </c>
      <c r="I7" s="15" t="s">
        <v>57</v>
      </c>
      <c r="J7" s="15" t="s">
        <v>250</v>
      </c>
      <c r="K7" s="15" t="s">
        <v>16</v>
      </c>
      <c r="L7" s="15" t="s">
        <v>339</v>
      </c>
      <c r="M7" s="15" t="s">
        <v>340</v>
      </c>
      <c r="N7" s="15" t="s">
        <v>409</v>
      </c>
      <c r="O7" s="15" t="s">
        <v>346</v>
      </c>
      <c r="P7" s="15" t="s">
        <v>64</v>
      </c>
      <c r="Q7" s="15" t="s">
        <v>20</v>
      </c>
      <c r="R7" s="15" t="s">
        <v>65</v>
      </c>
      <c r="S7" s="15" t="s">
        <v>66</v>
      </c>
      <c r="T7" s="15" t="s">
        <v>67</v>
      </c>
      <c r="U7" s="15" t="s">
        <v>68</v>
      </c>
      <c r="V7" s="15" t="s">
        <v>69</v>
      </c>
      <c r="W7" s="15" t="s">
        <v>200</v>
      </c>
      <c r="X7" s="15" t="s">
        <v>180</v>
      </c>
      <c r="Y7" s="15" t="s">
        <v>72</v>
      </c>
      <c r="Z7" s="15" t="s">
        <v>145</v>
      </c>
      <c r="AA7" s="15" t="s">
        <v>235</v>
      </c>
      <c r="AB7" s="15" t="s">
        <v>74</v>
      </c>
      <c r="AC7" s="15" t="s">
        <v>344</v>
      </c>
      <c r="AD7" s="15" t="s">
        <v>237</v>
      </c>
      <c r="AE7" s="15" t="s">
        <v>40</v>
      </c>
      <c r="AF7" s="15" t="s">
        <v>76</v>
      </c>
      <c r="AG7" s="15" t="s">
        <v>52</v>
      </c>
      <c r="AH7" s="15" t="s">
        <v>377</v>
      </c>
      <c r="AI7" s="15" t="s">
        <v>79</v>
      </c>
    </row>
    <row r="8" spans="1:36" ht="19.95" customHeight="1" x14ac:dyDescent="0.35">
      <c r="A8" s="12" t="s">
        <v>69</v>
      </c>
      <c r="B8" s="13" t="s">
        <v>139</v>
      </c>
      <c r="C8" s="13" t="s">
        <v>100</v>
      </c>
      <c r="D8" s="13" t="s">
        <v>40</v>
      </c>
      <c r="E8" s="13" t="s">
        <v>40</v>
      </c>
      <c r="F8" s="13" t="s">
        <v>96</v>
      </c>
      <c r="G8" s="13" t="s">
        <v>99</v>
      </c>
      <c r="H8" s="13" t="s">
        <v>96</v>
      </c>
      <c r="I8" s="13" t="s">
        <v>100</v>
      </c>
      <c r="J8" s="13" t="s">
        <v>97</v>
      </c>
      <c r="K8" s="13" t="s">
        <v>203</v>
      </c>
      <c r="L8" s="13" t="s">
        <v>102</v>
      </c>
      <c r="M8" s="13" t="s">
        <v>179</v>
      </c>
      <c r="N8" s="13" t="s">
        <v>100</v>
      </c>
      <c r="O8" s="13" t="s">
        <v>100</v>
      </c>
      <c r="P8" s="13" t="s">
        <v>96</v>
      </c>
      <c r="Q8" s="13" t="s">
        <v>100</v>
      </c>
      <c r="R8" s="13" t="s">
        <v>40</v>
      </c>
      <c r="S8" s="13" t="s">
        <v>99</v>
      </c>
      <c r="T8" s="13" t="s">
        <v>100</v>
      </c>
      <c r="U8" s="13" t="s">
        <v>96</v>
      </c>
      <c r="V8" s="13" t="s">
        <v>96</v>
      </c>
      <c r="W8" s="13" t="s">
        <v>96</v>
      </c>
      <c r="X8" s="13" t="s">
        <v>96</v>
      </c>
      <c r="Y8" s="13" t="s">
        <v>96</v>
      </c>
      <c r="Z8" s="13" t="s">
        <v>96</v>
      </c>
      <c r="AA8" s="13" t="s">
        <v>96</v>
      </c>
      <c r="AB8" s="13" t="s">
        <v>96</v>
      </c>
      <c r="AC8" s="13" t="s">
        <v>40</v>
      </c>
      <c r="AD8" s="13" t="s">
        <v>100</v>
      </c>
      <c r="AE8" s="13" t="s">
        <v>96</v>
      </c>
      <c r="AF8" s="13" t="s">
        <v>99</v>
      </c>
      <c r="AG8" s="13" t="s">
        <v>96</v>
      </c>
      <c r="AH8" s="13" t="s">
        <v>38</v>
      </c>
      <c r="AI8" s="13" t="s">
        <v>99</v>
      </c>
    </row>
    <row r="9" spans="1:36" ht="19.95" customHeight="1" x14ac:dyDescent="0.35">
      <c r="A9" s="14" t="s">
        <v>361</v>
      </c>
      <c r="B9" s="15" t="s">
        <v>176</v>
      </c>
      <c r="C9" s="15" t="s">
        <v>118</v>
      </c>
      <c r="D9" s="15" t="s">
        <v>126</v>
      </c>
      <c r="E9" s="15" t="s">
        <v>155</v>
      </c>
      <c r="F9" s="15" t="s">
        <v>118</v>
      </c>
      <c r="G9" s="15" t="s">
        <v>121</v>
      </c>
      <c r="H9" s="15" t="s">
        <v>118</v>
      </c>
      <c r="I9" s="15" t="s">
        <v>121</v>
      </c>
      <c r="J9" s="15" t="s">
        <v>126</v>
      </c>
      <c r="K9" s="15" t="s">
        <v>121</v>
      </c>
      <c r="L9" s="15" t="s">
        <v>126</v>
      </c>
      <c r="M9" s="15" t="s">
        <v>155</v>
      </c>
      <c r="N9" s="15" t="s">
        <v>121</v>
      </c>
      <c r="O9" s="15" t="s">
        <v>121</v>
      </c>
      <c r="P9" s="15" t="s">
        <v>118</v>
      </c>
      <c r="Q9" s="15" t="s">
        <v>121</v>
      </c>
      <c r="R9" s="15" t="s">
        <v>154</v>
      </c>
      <c r="S9" s="15" t="s">
        <v>118</v>
      </c>
      <c r="T9" s="15" t="s">
        <v>121</v>
      </c>
      <c r="U9" s="15" t="s">
        <v>118</v>
      </c>
      <c r="V9" s="15" t="s">
        <v>118</v>
      </c>
      <c r="W9" s="15" t="s">
        <v>118</v>
      </c>
      <c r="X9" s="15" t="s">
        <v>118</v>
      </c>
      <c r="Y9" s="15" t="s">
        <v>118</v>
      </c>
      <c r="Z9" s="15" t="s">
        <v>118</v>
      </c>
      <c r="AA9" s="15" t="s">
        <v>118</v>
      </c>
      <c r="AB9" s="15" t="s">
        <v>118</v>
      </c>
      <c r="AC9" s="15" t="s">
        <v>188</v>
      </c>
      <c r="AD9" s="15" t="s">
        <v>121</v>
      </c>
      <c r="AE9" s="15" t="s">
        <v>121</v>
      </c>
      <c r="AF9" s="15" t="s">
        <v>118</v>
      </c>
      <c r="AG9" s="15" t="s">
        <v>118</v>
      </c>
      <c r="AH9" s="15" t="s">
        <v>188</v>
      </c>
      <c r="AI9" s="15" t="s">
        <v>121</v>
      </c>
    </row>
    <row r="10" spans="1:36" ht="19.95" customHeight="1" x14ac:dyDescent="0.35">
      <c r="A10" s="12" t="s">
        <v>84</v>
      </c>
      <c r="B10" s="13" t="s">
        <v>393</v>
      </c>
      <c r="C10" s="13" t="s">
        <v>185</v>
      </c>
      <c r="D10" s="13" t="s">
        <v>94</v>
      </c>
      <c r="E10" s="13" t="s">
        <v>92</v>
      </c>
      <c r="F10" s="13" t="s">
        <v>197</v>
      </c>
      <c r="G10" s="13" t="s">
        <v>162</v>
      </c>
      <c r="H10" s="13" t="s">
        <v>139</v>
      </c>
      <c r="I10" s="13" t="s">
        <v>285</v>
      </c>
      <c r="J10" s="13" t="s">
        <v>318</v>
      </c>
      <c r="K10" s="13" t="s">
        <v>86</v>
      </c>
      <c r="L10" s="13" t="s">
        <v>163</v>
      </c>
      <c r="M10" s="13" t="s">
        <v>132</v>
      </c>
      <c r="N10" s="13" t="s">
        <v>37</v>
      </c>
      <c r="O10" s="13" t="s">
        <v>132</v>
      </c>
      <c r="P10" s="13" t="s">
        <v>182</v>
      </c>
      <c r="Q10" s="13" t="s">
        <v>132</v>
      </c>
      <c r="R10" s="13" t="s">
        <v>318</v>
      </c>
      <c r="S10" s="13" t="s">
        <v>37</v>
      </c>
      <c r="T10" s="13" t="s">
        <v>137</v>
      </c>
      <c r="U10" s="13" t="s">
        <v>100</v>
      </c>
      <c r="V10" s="13" t="s">
        <v>165</v>
      </c>
      <c r="W10" s="13" t="s">
        <v>99</v>
      </c>
      <c r="X10" s="13" t="s">
        <v>167</v>
      </c>
      <c r="Y10" s="13" t="s">
        <v>96</v>
      </c>
      <c r="Z10" s="13" t="s">
        <v>99</v>
      </c>
      <c r="AA10" s="13" t="s">
        <v>96</v>
      </c>
      <c r="AB10" s="13" t="s">
        <v>144</v>
      </c>
      <c r="AC10" s="13" t="s">
        <v>178</v>
      </c>
      <c r="AD10" s="13" t="s">
        <v>104</v>
      </c>
      <c r="AE10" s="13" t="s">
        <v>99</v>
      </c>
      <c r="AF10" s="13" t="s">
        <v>163</v>
      </c>
      <c r="AG10" s="13" t="s">
        <v>352</v>
      </c>
      <c r="AH10" s="13" t="s">
        <v>79</v>
      </c>
      <c r="AI10" s="13" t="s">
        <v>97</v>
      </c>
    </row>
    <row r="11" spans="1:36" ht="19.95" customHeight="1" x14ac:dyDescent="0.35">
      <c r="A11" s="14" t="s">
        <v>357</v>
      </c>
      <c r="B11" s="15" t="s">
        <v>172</v>
      </c>
      <c r="C11" s="15" t="s">
        <v>147</v>
      </c>
      <c r="D11" s="15" t="s">
        <v>153</v>
      </c>
      <c r="E11" s="15" t="s">
        <v>109</v>
      </c>
      <c r="F11" s="15" t="s">
        <v>147</v>
      </c>
      <c r="G11" s="15" t="s">
        <v>147</v>
      </c>
      <c r="H11" s="15" t="s">
        <v>120</v>
      </c>
      <c r="I11" s="15" t="s">
        <v>151</v>
      </c>
      <c r="J11" s="15" t="s">
        <v>150</v>
      </c>
      <c r="K11" s="15" t="s">
        <v>151</v>
      </c>
      <c r="L11" s="15" t="s">
        <v>122</v>
      </c>
      <c r="M11" s="15" t="s">
        <v>148</v>
      </c>
      <c r="N11" s="15" t="s">
        <v>120</v>
      </c>
      <c r="O11" s="15" t="s">
        <v>195</v>
      </c>
      <c r="P11" s="15" t="s">
        <v>119</v>
      </c>
      <c r="Q11" s="15" t="s">
        <v>109</v>
      </c>
      <c r="R11" s="15" t="s">
        <v>107</v>
      </c>
      <c r="S11" s="15" t="s">
        <v>122</v>
      </c>
      <c r="T11" s="15" t="s">
        <v>148</v>
      </c>
      <c r="U11" s="15" t="s">
        <v>176</v>
      </c>
      <c r="V11" s="15" t="s">
        <v>148</v>
      </c>
      <c r="W11" s="15" t="s">
        <v>121</v>
      </c>
      <c r="X11" s="15" t="s">
        <v>261</v>
      </c>
      <c r="Y11" s="15" t="s">
        <v>121</v>
      </c>
      <c r="Z11" s="15" t="s">
        <v>125</v>
      </c>
      <c r="AA11" s="15" t="s">
        <v>118</v>
      </c>
      <c r="AB11" s="15" t="s">
        <v>119</v>
      </c>
      <c r="AC11" s="15" t="s">
        <v>276</v>
      </c>
      <c r="AD11" s="15" t="s">
        <v>148</v>
      </c>
      <c r="AE11" s="15" t="s">
        <v>188</v>
      </c>
      <c r="AF11" s="15" t="s">
        <v>154</v>
      </c>
      <c r="AG11" s="15" t="s">
        <v>122</v>
      </c>
      <c r="AH11" s="15" t="s">
        <v>108</v>
      </c>
      <c r="AI11" s="15" t="s">
        <v>116</v>
      </c>
    </row>
    <row r="12" spans="1:36" ht="19.95" customHeight="1" x14ac:dyDescent="0.35">
      <c r="A12" s="12" t="s">
        <v>181</v>
      </c>
      <c r="B12" s="13" t="s">
        <v>426</v>
      </c>
      <c r="C12" s="13" t="s">
        <v>143</v>
      </c>
      <c r="D12" s="13" t="s">
        <v>314</v>
      </c>
      <c r="E12" s="13" t="s">
        <v>199</v>
      </c>
      <c r="F12" s="13" t="s">
        <v>419</v>
      </c>
      <c r="G12" s="13" t="s">
        <v>350</v>
      </c>
      <c r="H12" s="13" t="s">
        <v>240</v>
      </c>
      <c r="I12" s="13" t="s">
        <v>133</v>
      </c>
      <c r="J12" s="13" t="s">
        <v>425</v>
      </c>
      <c r="K12" s="13" t="s">
        <v>427</v>
      </c>
      <c r="L12" s="13" t="s">
        <v>193</v>
      </c>
      <c r="M12" s="13" t="s">
        <v>85</v>
      </c>
      <c r="N12" s="13" t="s">
        <v>84</v>
      </c>
      <c r="O12" s="13" t="s">
        <v>104</v>
      </c>
      <c r="P12" s="13" t="s">
        <v>254</v>
      </c>
      <c r="Q12" s="13" t="s">
        <v>350</v>
      </c>
      <c r="R12" s="13" t="s">
        <v>305</v>
      </c>
      <c r="S12" s="13" t="s">
        <v>355</v>
      </c>
      <c r="T12" s="13" t="s">
        <v>318</v>
      </c>
      <c r="U12" s="13" t="s">
        <v>131</v>
      </c>
      <c r="V12" s="13" t="s">
        <v>204</v>
      </c>
      <c r="W12" s="13" t="s">
        <v>141</v>
      </c>
      <c r="X12" s="13" t="s">
        <v>102</v>
      </c>
      <c r="Y12" s="13" t="s">
        <v>144</v>
      </c>
      <c r="Z12" s="13" t="s">
        <v>100</v>
      </c>
      <c r="AA12" s="13" t="s">
        <v>144</v>
      </c>
      <c r="AB12" s="13" t="s">
        <v>97</v>
      </c>
      <c r="AC12" s="13" t="s">
        <v>353</v>
      </c>
      <c r="AD12" s="13" t="s">
        <v>48</v>
      </c>
      <c r="AE12" s="13" t="s">
        <v>99</v>
      </c>
      <c r="AF12" s="13" t="s">
        <v>254</v>
      </c>
      <c r="AG12" s="13" t="s">
        <v>394</v>
      </c>
      <c r="AH12" s="13" t="s">
        <v>384</v>
      </c>
      <c r="AI12" s="13" t="s">
        <v>248</v>
      </c>
    </row>
    <row r="13" spans="1:36" ht="19.95" customHeight="1" x14ac:dyDescent="0.35">
      <c r="A13" s="14" t="s">
        <v>349</v>
      </c>
      <c r="B13" s="15" t="s">
        <v>272</v>
      </c>
      <c r="C13" s="15" t="s">
        <v>110</v>
      </c>
      <c r="D13" s="15" t="s">
        <v>113</v>
      </c>
      <c r="E13" s="15" t="s">
        <v>106</v>
      </c>
      <c r="F13" s="15" t="s">
        <v>260</v>
      </c>
      <c r="G13" s="15" t="s">
        <v>258</v>
      </c>
      <c r="H13" s="15" t="s">
        <v>107</v>
      </c>
      <c r="I13" s="15" t="s">
        <v>261</v>
      </c>
      <c r="J13" s="15" t="s">
        <v>260</v>
      </c>
      <c r="K13" s="15" t="s">
        <v>107</v>
      </c>
      <c r="L13" s="15" t="s">
        <v>115</v>
      </c>
      <c r="M13" s="15" t="s">
        <v>272</v>
      </c>
      <c r="N13" s="15" t="s">
        <v>260</v>
      </c>
      <c r="O13" s="15" t="s">
        <v>109</v>
      </c>
      <c r="P13" s="15" t="s">
        <v>262</v>
      </c>
      <c r="Q13" s="15" t="s">
        <v>260</v>
      </c>
      <c r="R13" s="15" t="s">
        <v>115</v>
      </c>
      <c r="S13" s="15" t="s">
        <v>106</v>
      </c>
      <c r="T13" s="15" t="s">
        <v>127</v>
      </c>
      <c r="U13" s="15" t="s">
        <v>206</v>
      </c>
      <c r="V13" s="15" t="s">
        <v>276</v>
      </c>
      <c r="W13" s="15" t="s">
        <v>122</v>
      </c>
      <c r="X13" s="15" t="s">
        <v>272</v>
      </c>
      <c r="Y13" s="15" t="s">
        <v>113</v>
      </c>
      <c r="Z13" s="15" t="s">
        <v>148</v>
      </c>
      <c r="AA13" s="15" t="s">
        <v>172</v>
      </c>
      <c r="AB13" s="15" t="s">
        <v>113</v>
      </c>
      <c r="AC13" s="15" t="s">
        <v>272</v>
      </c>
      <c r="AD13" s="15" t="s">
        <v>271</v>
      </c>
      <c r="AE13" s="15" t="s">
        <v>154</v>
      </c>
      <c r="AF13" s="15" t="s">
        <v>114</v>
      </c>
      <c r="AG13" s="15" t="s">
        <v>276</v>
      </c>
      <c r="AH13" s="15" t="s">
        <v>261</v>
      </c>
      <c r="AI13" s="15" t="s">
        <v>156</v>
      </c>
    </row>
    <row r="14" spans="1:36" ht="19.95" customHeight="1" x14ac:dyDescent="0.35">
      <c r="A14" s="12" t="s">
        <v>137</v>
      </c>
      <c r="B14" s="13" t="s">
        <v>95</v>
      </c>
      <c r="C14" s="13" t="s">
        <v>400</v>
      </c>
      <c r="D14" s="13" t="s">
        <v>228</v>
      </c>
      <c r="E14" s="13" t="s">
        <v>240</v>
      </c>
      <c r="F14" s="13" t="s">
        <v>282</v>
      </c>
      <c r="G14" s="13" t="s">
        <v>40</v>
      </c>
      <c r="H14" s="13" t="s">
        <v>86</v>
      </c>
      <c r="I14" s="13" t="s">
        <v>352</v>
      </c>
      <c r="J14" s="13" t="s">
        <v>392</v>
      </c>
      <c r="K14" s="13" t="s">
        <v>184</v>
      </c>
      <c r="L14" s="13" t="s">
        <v>94</v>
      </c>
      <c r="M14" s="13" t="s">
        <v>166</v>
      </c>
      <c r="N14" s="13" t="s">
        <v>350</v>
      </c>
      <c r="O14" s="13" t="s">
        <v>160</v>
      </c>
      <c r="P14" s="13" t="s">
        <v>248</v>
      </c>
      <c r="Q14" s="13" t="s">
        <v>190</v>
      </c>
      <c r="R14" s="13" t="s">
        <v>87</v>
      </c>
      <c r="S14" s="13" t="s">
        <v>181</v>
      </c>
      <c r="T14" s="13" t="s">
        <v>180</v>
      </c>
      <c r="U14" s="13" t="s">
        <v>191</v>
      </c>
      <c r="V14" s="13" t="s">
        <v>182</v>
      </c>
      <c r="W14" s="13" t="s">
        <v>137</v>
      </c>
      <c r="X14" s="13" t="s">
        <v>99</v>
      </c>
      <c r="Y14" s="13" t="s">
        <v>167</v>
      </c>
      <c r="Z14" s="13" t="s">
        <v>203</v>
      </c>
      <c r="AA14" s="13" t="s">
        <v>180</v>
      </c>
      <c r="AB14" s="13" t="s">
        <v>183</v>
      </c>
      <c r="AC14" s="13" t="s">
        <v>134</v>
      </c>
      <c r="AD14" s="13" t="s">
        <v>135</v>
      </c>
      <c r="AE14" s="13" t="s">
        <v>98</v>
      </c>
      <c r="AF14" s="13" t="s">
        <v>422</v>
      </c>
      <c r="AG14" s="13" t="s">
        <v>309</v>
      </c>
      <c r="AH14" s="13" t="s">
        <v>229</v>
      </c>
      <c r="AI14" s="13" t="s">
        <v>165</v>
      </c>
    </row>
    <row r="15" spans="1:36" ht="19.95" customHeight="1" x14ac:dyDescent="0.35">
      <c r="A15" s="14" t="s">
        <v>354</v>
      </c>
      <c r="B15" s="15" t="s">
        <v>108</v>
      </c>
      <c r="C15" s="15" t="s">
        <v>206</v>
      </c>
      <c r="D15" s="15" t="s">
        <v>150</v>
      </c>
      <c r="E15" s="15" t="s">
        <v>108</v>
      </c>
      <c r="F15" s="15" t="s">
        <v>106</v>
      </c>
      <c r="G15" s="15" t="s">
        <v>122</v>
      </c>
      <c r="H15" s="15" t="s">
        <v>112</v>
      </c>
      <c r="I15" s="15" t="s">
        <v>206</v>
      </c>
      <c r="J15" s="15" t="s">
        <v>149</v>
      </c>
      <c r="K15" s="15" t="s">
        <v>206</v>
      </c>
      <c r="L15" s="15" t="s">
        <v>276</v>
      </c>
      <c r="M15" s="15" t="s">
        <v>149</v>
      </c>
      <c r="N15" s="15" t="s">
        <v>206</v>
      </c>
      <c r="O15" s="15" t="s">
        <v>112</v>
      </c>
      <c r="P15" s="15" t="s">
        <v>147</v>
      </c>
      <c r="Q15" s="15" t="s">
        <v>113</v>
      </c>
      <c r="R15" s="15" t="s">
        <v>119</v>
      </c>
      <c r="S15" s="15" t="s">
        <v>114</v>
      </c>
      <c r="T15" s="15" t="s">
        <v>119</v>
      </c>
      <c r="U15" s="15" t="s">
        <v>272</v>
      </c>
      <c r="V15" s="15" t="s">
        <v>270</v>
      </c>
      <c r="W15" s="15" t="s">
        <v>107</v>
      </c>
      <c r="X15" s="15" t="s">
        <v>123</v>
      </c>
      <c r="Y15" s="15" t="s">
        <v>370</v>
      </c>
      <c r="Z15" s="15" t="s">
        <v>114</v>
      </c>
      <c r="AA15" s="15" t="s">
        <v>407</v>
      </c>
      <c r="AB15" s="15" t="s">
        <v>173</v>
      </c>
      <c r="AC15" s="15" t="s">
        <v>150</v>
      </c>
      <c r="AD15" s="15" t="s">
        <v>147</v>
      </c>
      <c r="AE15" s="15" t="s">
        <v>150</v>
      </c>
      <c r="AF15" s="15" t="s">
        <v>106</v>
      </c>
      <c r="AG15" s="15" t="s">
        <v>106</v>
      </c>
      <c r="AH15" s="15" t="s">
        <v>195</v>
      </c>
      <c r="AI15" s="15" t="s">
        <v>173</v>
      </c>
    </row>
    <row r="16" spans="1:36" ht="19.95" customHeight="1" x14ac:dyDescent="0.35">
      <c r="A16" s="12" t="s">
        <v>96</v>
      </c>
      <c r="B16" s="13" t="s">
        <v>343</v>
      </c>
      <c r="C16" s="13" t="s">
        <v>199</v>
      </c>
      <c r="D16" s="13" t="s">
        <v>353</v>
      </c>
      <c r="E16" s="13" t="s">
        <v>319</v>
      </c>
      <c r="F16" s="13" t="s">
        <v>104</v>
      </c>
      <c r="G16" s="13" t="s">
        <v>197</v>
      </c>
      <c r="H16" s="13" t="s">
        <v>83</v>
      </c>
      <c r="I16" s="13" t="s">
        <v>182</v>
      </c>
      <c r="J16" s="13" t="s">
        <v>164</v>
      </c>
      <c r="K16" s="13" t="s">
        <v>291</v>
      </c>
      <c r="L16" s="13" t="s">
        <v>248</v>
      </c>
      <c r="M16" s="13" t="s">
        <v>191</v>
      </c>
      <c r="N16" s="13" t="s">
        <v>83</v>
      </c>
      <c r="O16" s="13" t="s">
        <v>132</v>
      </c>
      <c r="P16" s="13" t="s">
        <v>246</v>
      </c>
      <c r="Q16" s="13" t="s">
        <v>204</v>
      </c>
      <c r="R16" s="13" t="s">
        <v>145</v>
      </c>
      <c r="S16" s="13" t="s">
        <v>419</v>
      </c>
      <c r="T16" s="13" t="s">
        <v>102</v>
      </c>
      <c r="U16" s="13" t="s">
        <v>44</v>
      </c>
      <c r="V16" s="13" t="s">
        <v>39</v>
      </c>
      <c r="W16" s="13" t="s">
        <v>232</v>
      </c>
      <c r="X16" s="13" t="s">
        <v>144</v>
      </c>
      <c r="Y16" s="13" t="s">
        <v>100</v>
      </c>
      <c r="Z16" s="13" t="s">
        <v>183</v>
      </c>
      <c r="AA16" s="13" t="s">
        <v>144</v>
      </c>
      <c r="AB16" s="13" t="s">
        <v>102</v>
      </c>
      <c r="AC16" s="13" t="s">
        <v>104</v>
      </c>
      <c r="AD16" s="13" t="s">
        <v>145</v>
      </c>
      <c r="AE16" s="13" t="s">
        <v>144</v>
      </c>
      <c r="AF16" s="13" t="s">
        <v>428</v>
      </c>
      <c r="AG16" s="13" t="s">
        <v>36</v>
      </c>
      <c r="AH16" s="13" t="s">
        <v>74</v>
      </c>
      <c r="AI16" s="13" t="s">
        <v>71</v>
      </c>
    </row>
    <row r="17" spans="1:35" ht="19.95" customHeight="1" x14ac:dyDescent="0.35">
      <c r="A17" s="14" t="s">
        <v>360</v>
      </c>
      <c r="B17" s="15" t="s">
        <v>109</v>
      </c>
      <c r="C17" s="15" t="s">
        <v>151</v>
      </c>
      <c r="D17" s="15" t="s">
        <v>276</v>
      </c>
      <c r="E17" s="15" t="s">
        <v>148</v>
      </c>
      <c r="F17" s="15" t="s">
        <v>119</v>
      </c>
      <c r="G17" s="15" t="s">
        <v>206</v>
      </c>
      <c r="H17" s="15" t="s">
        <v>206</v>
      </c>
      <c r="I17" s="15" t="s">
        <v>147</v>
      </c>
      <c r="J17" s="15" t="s">
        <v>173</v>
      </c>
      <c r="K17" s="15" t="s">
        <v>150</v>
      </c>
      <c r="L17" s="15" t="s">
        <v>109</v>
      </c>
      <c r="M17" s="15" t="s">
        <v>147</v>
      </c>
      <c r="N17" s="15" t="s">
        <v>150</v>
      </c>
      <c r="O17" s="15" t="s">
        <v>195</v>
      </c>
      <c r="P17" s="15" t="s">
        <v>149</v>
      </c>
      <c r="Q17" s="15" t="s">
        <v>119</v>
      </c>
      <c r="R17" s="15" t="s">
        <v>188</v>
      </c>
      <c r="S17" s="15" t="s">
        <v>272</v>
      </c>
      <c r="T17" s="15" t="s">
        <v>123</v>
      </c>
      <c r="U17" s="15" t="s">
        <v>265</v>
      </c>
      <c r="V17" s="15" t="s">
        <v>153</v>
      </c>
      <c r="W17" s="15" t="s">
        <v>405</v>
      </c>
      <c r="X17" s="15" t="s">
        <v>195</v>
      </c>
      <c r="Y17" s="15" t="s">
        <v>153</v>
      </c>
      <c r="Z17" s="15" t="s">
        <v>156</v>
      </c>
      <c r="AA17" s="15" t="s">
        <v>119</v>
      </c>
      <c r="AB17" s="15" t="s">
        <v>149</v>
      </c>
      <c r="AC17" s="15" t="s">
        <v>174</v>
      </c>
      <c r="AD17" s="15" t="s">
        <v>155</v>
      </c>
      <c r="AE17" s="15" t="s">
        <v>113</v>
      </c>
      <c r="AF17" s="15" t="s">
        <v>115</v>
      </c>
      <c r="AG17" s="15" t="s">
        <v>107</v>
      </c>
      <c r="AH17" s="15" t="s">
        <v>174</v>
      </c>
      <c r="AI17" s="15" t="s">
        <v>109</v>
      </c>
    </row>
    <row r="18" spans="1:35" ht="19.95" customHeight="1" x14ac:dyDescent="0.35">
      <c r="A18" s="12" t="s">
        <v>162</v>
      </c>
      <c r="B18" s="13" t="s">
        <v>232</v>
      </c>
      <c r="C18" s="13" t="s">
        <v>104</v>
      </c>
      <c r="D18" s="13" t="s">
        <v>39</v>
      </c>
      <c r="E18" s="13" t="s">
        <v>141</v>
      </c>
      <c r="F18" s="13" t="s">
        <v>39</v>
      </c>
      <c r="G18" s="13" t="s">
        <v>141</v>
      </c>
      <c r="H18" s="13" t="s">
        <v>167</v>
      </c>
      <c r="I18" s="13" t="s">
        <v>167</v>
      </c>
      <c r="J18" s="13" t="s">
        <v>40</v>
      </c>
      <c r="K18" s="13" t="s">
        <v>71</v>
      </c>
      <c r="L18" s="13" t="s">
        <v>167</v>
      </c>
      <c r="M18" s="13" t="s">
        <v>203</v>
      </c>
      <c r="N18" s="13" t="s">
        <v>38</v>
      </c>
      <c r="O18" s="13" t="s">
        <v>167</v>
      </c>
      <c r="P18" s="13" t="s">
        <v>145</v>
      </c>
      <c r="Q18" s="13" t="s">
        <v>98</v>
      </c>
      <c r="R18" s="13" t="s">
        <v>40</v>
      </c>
      <c r="S18" s="13" t="s">
        <v>167</v>
      </c>
      <c r="T18" s="13" t="s">
        <v>203</v>
      </c>
      <c r="U18" s="13" t="s">
        <v>183</v>
      </c>
      <c r="V18" s="13" t="s">
        <v>203</v>
      </c>
      <c r="W18" s="13" t="s">
        <v>99</v>
      </c>
      <c r="X18" s="13" t="s">
        <v>99</v>
      </c>
      <c r="Y18" s="13" t="s">
        <v>99</v>
      </c>
      <c r="Z18" s="13" t="s">
        <v>96</v>
      </c>
      <c r="AA18" s="13" t="s">
        <v>96</v>
      </c>
      <c r="AB18" s="13" t="s">
        <v>183</v>
      </c>
      <c r="AC18" s="13" t="s">
        <v>180</v>
      </c>
      <c r="AD18" s="13" t="s">
        <v>203</v>
      </c>
      <c r="AE18" s="13" t="s">
        <v>183</v>
      </c>
      <c r="AF18" s="13" t="s">
        <v>72</v>
      </c>
      <c r="AG18" s="13" t="s">
        <v>165</v>
      </c>
      <c r="AH18" s="13" t="s">
        <v>71</v>
      </c>
      <c r="AI18" s="13" t="s">
        <v>102</v>
      </c>
    </row>
    <row r="19" spans="1:35" ht="19.95" customHeight="1" x14ac:dyDescent="0.35">
      <c r="A19" s="14" t="s">
        <v>362</v>
      </c>
      <c r="B19" s="15" t="s">
        <v>188</v>
      </c>
      <c r="C19" s="15" t="s">
        <v>154</v>
      </c>
      <c r="D19" s="15" t="s">
        <v>126</v>
      </c>
      <c r="E19" s="15" t="s">
        <v>126</v>
      </c>
      <c r="F19" s="15" t="s">
        <v>154</v>
      </c>
      <c r="G19" s="15" t="s">
        <v>154</v>
      </c>
      <c r="H19" s="15" t="s">
        <v>188</v>
      </c>
      <c r="I19" s="15" t="s">
        <v>188</v>
      </c>
      <c r="J19" s="15" t="s">
        <v>123</v>
      </c>
      <c r="K19" s="15" t="s">
        <v>123</v>
      </c>
      <c r="L19" s="15" t="s">
        <v>126</v>
      </c>
      <c r="M19" s="15" t="s">
        <v>121</v>
      </c>
      <c r="N19" s="15" t="s">
        <v>174</v>
      </c>
      <c r="O19" s="15" t="s">
        <v>123</v>
      </c>
      <c r="P19" s="15" t="s">
        <v>188</v>
      </c>
      <c r="Q19" s="15" t="s">
        <v>176</v>
      </c>
      <c r="R19" s="15" t="s">
        <v>154</v>
      </c>
      <c r="S19" s="15" t="s">
        <v>188</v>
      </c>
      <c r="T19" s="15" t="s">
        <v>176</v>
      </c>
      <c r="U19" s="15" t="s">
        <v>123</v>
      </c>
      <c r="V19" s="15" t="s">
        <v>126</v>
      </c>
      <c r="W19" s="15" t="s">
        <v>176</v>
      </c>
      <c r="X19" s="15" t="s">
        <v>126</v>
      </c>
      <c r="Y19" s="15" t="s">
        <v>154</v>
      </c>
      <c r="Z19" s="15" t="s">
        <v>118</v>
      </c>
      <c r="AA19" s="15" t="s">
        <v>118</v>
      </c>
      <c r="AB19" s="15" t="s">
        <v>173</v>
      </c>
      <c r="AC19" s="15" t="s">
        <v>123</v>
      </c>
      <c r="AD19" s="15" t="s">
        <v>176</v>
      </c>
      <c r="AE19" s="15" t="s">
        <v>110</v>
      </c>
      <c r="AF19" s="15" t="s">
        <v>188</v>
      </c>
      <c r="AG19" s="15" t="s">
        <v>188</v>
      </c>
      <c r="AH19" s="15" t="s">
        <v>123</v>
      </c>
      <c r="AI19" s="15" t="s">
        <v>155</v>
      </c>
    </row>
  </sheetData>
  <sheetProtection algorithmName="SHA-512" hashValue="0/ndjJQuZQz2OVCIRsTp0A+A8vQ6N8UQn7fxs63EoFpJGfP8IwA/3CxBRIinsUWYew2e/QJX1ZSS9MZOO8VGFQ==" saltValue="NiZuzRwIgZnYzlgDs+YqFg=="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8.664062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622</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5.4"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15</v>
      </c>
      <c r="C7" s="15" t="s">
        <v>429</v>
      </c>
      <c r="D7" s="15" t="s">
        <v>52</v>
      </c>
      <c r="E7" s="15" t="s">
        <v>53</v>
      </c>
      <c r="F7" s="15" t="s">
        <v>54</v>
      </c>
      <c r="G7" s="15" t="s">
        <v>255</v>
      </c>
      <c r="H7" s="15" t="s">
        <v>128</v>
      </c>
      <c r="I7" s="15" t="s">
        <v>420</v>
      </c>
      <c r="J7" s="15" t="s">
        <v>338</v>
      </c>
      <c r="K7" s="15" t="s">
        <v>430</v>
      </c>
      <c r="L7" s="15" t="s">
        <v>339</v>
      </c>
      <c r="M7" s="15" t="s">
        <v>340</v>
      </c>
      <c r="N7" s="15" t="s">
        <v>409</v>
      </c>
      <c r="O7" s="15" t="s">
        <v>346</v>
      </c>
      <c r="P7" s="15" t="s">
        <v>64</v>
      </c>
      <c r="Q7" s="15" t="s">
        <v>341</v>
      </c>
      <c r="R7" s="15" t="s">
        <v>342</v>
      </c>
      <c r="S7" s="15" t="s">
        <v>66</v>
      </c>
      <c r="T7" s="15" t="s">
        <v>67</v>
      </c>
      <c r="U7" s="15" t="s">
        <v>68</v>
      </c>
      <c r="V7" s="15" t="s">
        <v>298</v>
      </c>
      <c r="W7" s="15" t="s">
        <v>244</v>
      </c>
      <c r="X7" s="15" t="s">
        <v>71</v>
      </c>
      <c r="Y7" s="15" t="s">
        <v>165</v>
      </c>
      <c r="Z7" s="15" t="s">
        <v>145</v>
      </c>
      <c r="AA7" s="15" t="s">
        <v>73</v>
      </c>
      <c r="AB7" s="15" t="s">
        <v>74</v>
      </c>
      <c r="AC7" s="15" t="s">
        <v>344</v>
      </c>
      <c r="AD7" s="15" t="s">
        <v>237</v>
      </c>
      <c r="AE7" s="15" t="s">
        <v>40</v>
      </c>
      <c r="AF7" s="15" t="s">
        <v>300</v>
      </c>
      <c r="AG7" s="15" t="s">
        <v>431</v>
      </c>
      <c r="AH7" s="15" t="s">
        <v>300</v>
      </c>
      <c r="AI7" s="15" t="s">
        <v>320</v>
      </c>
    </row>
    <row r="8" spans="1:36" ht="19.95" customHeight="1" x14ac:dyDescent="0.35">
      <c r="A8" s="12" t="s">
        <v>69</v>
      </c>
      <c r="B8" s="13" t="s">
        <v>104</v>
      </c>
      <c r="C8" s="13" t="s">
        <v>72</v>
      </c>
      <c r="D8" s="13" t="s">
        <v>165</v>
      </c>
      <c r="E8" s="13" t="s">
        <v>98</v>
      </c>
      <c r="F8" s="13" t="s">
        <v>167</v>
      </c>
      <c r="G8" s="13" t="s">
        <v>144</v>
      </c>
      <c r="H8" s="13" t="s">
        <v>144</v>
      </c>
      <c r="I8" s="13" t="s">
        <v>140</v>
      </c>
      <c r="J8" s="13" t="s">
        <v>198</v>
      </c>
      <c r="K8" s="13" t="s">
        <v>179</v>
      </c>
      <c r="L8" s="13" t="s">
        <v>144</v>
      </c>
      <c r="M8" s="13" t="s">
        <v>96</v>
      </c>
      <c r="N8" s="13" t="s">
        <v>98</v>
      </c>
      <c r="O8" s="13" t="s">
        <v>97</v>
      </c>
      <c r="P8" s="13" t="s">
        <v>140</v>
      </c>
      <c r="Q8" s="13" t="s">
        <v>141</v>
      </c>
      <c r="R8" s="13" t="s">
        <v>97</v>
      </c>
      <c r="S8" s="13" t="s">
        <v>99</v>
      </c>
      <c r="T8" s="13" t="s">
        <v>100</v>
      </c>
      <c r="U8" s="13" t="s">
        <v>100</v>
      </c>
      <c r="V8" s="13" t="s">
        <v>198</v>
      </c>
      <c r="W8" s="13" t="s">
        <v>96</v>
      </c>
      <c r="X8" s="13" t="s">
        <v>96</v>
      </c>
      <c r="Y8" s="13" t="s">
        <v>99</v>
      </c>
      <c r="Z8" s="13" t="s">
        <v>96</v>
      </c>
      <c r="AA8" s="13" t="s">
        <v>99</v>
      </c>
      <c r="AB8" s="13" t="s">
        <v>99</v>
      </c>
      <c r="AC8" s="13" t="s">
        <v>163</v>
      </c>
      <c r="AD8" s="13" t="s">
        <v>100</v>
      </c>
      <c r="AE8" s="13" t="s">
        <v>100</v>
      </c>
      <c r="AF8" s="13" t="s">
        <v>203</v>
      </c>
      <c r="AG8" s="13" t="s">
        <v>203</v>
      </c>
      <c r="AH8" s="13" t="s">
        <v>285</v>
      </c>
      <c r="AI8" s="13" t="s">
        <v>99</v>
      </c>
    </row>
    <row r="9" spans="1:36" ht="19.95" customHeight="1" x14ac:dyDescent="0.35">
      <c r="A9" s="14" t="s">
        <v>361</v>
      </c>
      <c r="B9" s="15" t="s">
        <v>126</v>
      </c>
      <c r="C9" s="15" t="s">
        <v>126</v>
      </c>
      <c r="D9" s="15" t="s">
        <v>188</v>
      </c>
      <c r="E9" s="15" t="s">
        <v>176</v>
      </c>
      <c r="F9" s="15" t="s">
        <v>188</v>
      </c>
      <c r="G9" s="15" t="s">
        <v>126</v>
      </c>
      <c r="H9" s="15" t="s">
        <v>176</v>
      </c>
      <c r="I9" s="15" t="s">
        <v>154</v>
      </c>
      <c r="J9" s="15" t="s">
        <v>188</v>
      </c>
      <c r="K9" s="15" t="s">
        <v>126</v>
      </c>
      <c r="L9" s="15" t="s">
        <v>176</v>
      </c>
      <c r="M9" s="15" t="s">
        <v>118</v>
      </c>
      <c r="N9" s="15" t="s">
        <v>176</v>
      </c>
      <c r="O9" s="15" t="s">
        <v>154</v>
      </c>
      <c r="P9" s="15" t="s">
        <v>188</v>
      </c>
      <c r="Q9" s="15" t="s">
        <v>123</v>
      </c>
      <c r="R9" s="15" t="s">
        <v>188</v>
      </c>
      <c r="S9" s="15" t="s">
        <v>121</v>
      </c>
      <c r="T9" s="15" t="s">
        <v>121</v>
      </c>
      <c r="U9" s="15" t="s">
        <v>176</v>
      </c>
      <c r="V9" s="15" t="s">
        <v>119</v>
      </c>
      <c r="W9" s="15" t="s">
        <v>118</v>
      </c>
      <c r="X9" s="15" t="s">
        <v>118</v>
      </c>
      <c r="Y9" s="15" t="s">
        <v>188</v>
      </c>
      <c r="Z9" s="15" t="s">
        <v>118</v>
      </c>
      <c r="AA9" s="15" t="s">
        <v>123</v>
      </c>
      <c r="AB9" s="15" t="s">
        <v>126</v>
      </c>
      <c r="AC9" s="15" t="s">
        <v>154</v>
      </c>
      <c r="AD9" s="15" t="s">
        <v>121</v>
      </c>
      <c r="AE9" s="15" t="s">
        <v>125</v>
      </c>
      <c r="AF9" s="15" t="s">
        <v>121</v>
      </c>
      <c r="AG9" s="15" t="s">
        <v>121</v>
      </c>
      <c r="AH9" s="15" t="s">
        <v>155</v>
      </c>
      <c r="AI9" s="15" t="s">
        <v>121</v>
      </c>
    </row>
    <row r="10" spans="1:36" ht="19.95" customHeight="1" x14ac:dyDescent="0.35">
      <c r="A10" s="12" t="s">
        <v>84</v>
      </c>
      <c r="B10" s="13" t="s">
        <v>435</v>
      </c>
      <c r="C10" s="13" t="s">
        <v>400</v>
      </c>
      <c r="D10" s="13" t="s">
        <v>379</v>
      </c>
      <c r="E10" s="13" t="s">
        <v>232</v>
      </c>
      <c r="F10" s="13" t="s">
        <v>160</v>
      </c>
      <c r="G10" s="13" t="s">
        <v>137</v>
      </c>
      <c r="H10" s="13" t="s">
        <v>350</v>
      </c>
      <c r="I10" s="13" t="s">
        <v>227</v>
      </c>
      <c r="J10" s="13" t="s">
        <v>228</v>
      </c>
      <c r="K10" s="13" t="s">
        <v>197</v>
      </c>
      <c r="L10" s="13" t="s">
        <v>318</v>
      </c>
      <c r="M10" s="13" t="s">
        <v>44</v>
      </c>
      <c r="N10" s="13" t="s">
        <v>161</v>
      </c>
      <c r="O10" s="13" t="s">
        <v>74</v>
      </c>
      <c r="P10" s="13" t="s">
        <v>93</v>
      </c>
      <c r="Q10" s="13" t="s">
        <v>160</v>
      </c>
      <c r="R10" s="13" t="s">
        <v>352</v>
      </c>
      <c r="S10" s="13" t="s">
        <v>73</v>
      </c>
      <c r="T10" s="13" t="s">
        <v>347</v>
      </c>
      <c r="U10" s="13" t="s">
        <v>71</v>
      </c>
      <c r="V10" s="13" t="s">
        <v>161</v>
      </c>
      <c r="W10" s="13" t="s">
        <v>144</v>
      </c>
      <c r="X10" s="13" t="s">
        <v>141</v>
      </c>
      <c r="Y10" s="13" t="s">
        <v>100</v>
      </c>
      <c r="Z10" s="13" t="s">
        <v>100</v>
      </c>
      <c r="AA10" s="13" t="s">
        <v>144</v>
      </c>
      <c r="AB10" s="13" t="s">
        <v>144</v>
      </c>
      <c r="AC10" s="13" t="s">
        <v>305</v>
      </c>
      <c r="AD10" s="13" t="s">
        <v>392</v>
      </c>
      <c r="AE10" s="13" t="s">
        <v>203</v>
      </c>
      <c r="AF10" s="13" t="s">
        <v>355</v>
      </c>
      <c r="AG10" s="13" t="s">
        <v>185</v>
      </c>
      <c r="AH10" s="13" t="s">
        <v>178</v>
      </c>
      <c r="AI10" s="13" t="s">
        <v>131</v>
      </c>
    </row>
    <row r="11" spans="1:36" ht="19.95" customHeight="1" x14ac:dyDescent="0.35">
      <c r="A11" s="14" t="s">
        <v>357</v>
      </c>
      <c r="B11" s="15" t="s">
        <v>150</v>
      </c>
      <c r="C11" s="15" t="s">
        <v>206</v>
      </c>
      <c r="D11" s="15" t="s">
        <v>109</v>
      </c>
      <c r="E11" s="15" t="s">
        <v>148</v>
      </c>
      <c r="F11" s="15" t="s">
        <v>195</v>
      </c>
      <c r="G11" s="15" t="s">
        <v>172</v>
      </c>
      <c r="H11" s="15" t="s">
        <v>112</v>
      </c>
      <c r="I11" s="15" t="s">
        <v>113</v>
      </c>
      <c r="J11" s="15" t="s">
        <v>107</v>
      </c>
      <c r="K11" s="15" t="s">
        <v>120</v>
      </c>
      <c r="L11" s="15" t="s">
        <v>265</v>
      </c>
      <c r="M11" s="15" t="s">
        <v>147</v>
      </c>
      <c r="N11" s="15" t="s">
        <v>148</v>
      </c>
      <c r="O11" s="15" t="s">
        <v>149</v>
      </c>
      <c r="P11" s="15" t="s">
        <v>113</v>
      </c>
      <c r="Q11" s="15" t="s">
        <v>276</v>
      </c>
      <c r="R11" s="15" t="s">
        <v>109</v>
      </c>
      <c r="S11" s="15" t="s">
        <v>119</v>
      </c>
      <c r="T11" s="15" t="s">
        <v>279</v>
      </c>
      <c r="U11" s="15" t="s">
        <v>147</v>
      </c>
      <c r="V11" s="15" t="s">
        <v>111</v>
      </c>
      <c r="W11" s="15" t="s">
        <v>154</v>
      </c>
      <c r="X11" s="15" t="s">
        <v>111</v>
      </c>
      <c r="Y11" s="15" t="s">
        <v>120</v>
      </c>
      <c r="Z11" s="15" t="s">
        <v>151</v>
      </c>
      <c r="AA11" s="15" t="s">
        <v>119</v>
      </c>
      <c r="AB11" s="15" t="s">
        <v>153</v>
      </c>
      <c r="AC11" s="15" t="s">
        <v>108</v>
      </c>
      <c r="AD11" s="15" t="s">
        <v>358</v>
      </c>
      <c r="AE11" s="15" t="s">
        <v>119</v>
      </c>
      <c r="AF11" s="15" t="s">
        <v>153</v>
      </c>
      <c r="AG11" s="15" t="s">
        <v>109</v>
      </c>
      <c r="AH11" s="15" t="s">
        <v>206</v>
      </c>
      <c r="AI11" s="15" t="s">
        <v>206</v>
      </c>
    </row>
    <row r="12" spans="1:36" ht="19.95" customHeight="1" x14ac:dyDescent="0.35">
      <c r="A12" s="12" t="s">
        <v>181</v>
      </c>
      <c r="B12" s="13" t="s">
        <v>432</v>
      </c>
      <c r="C12" s="13" t="s">
        <v>433</v>
      </c>
      <c r="D12" s="13" t="s">
        <v>314</v>
      </c>
      <c r="E12" s="13" t="s">
        <v>193</v>
      </c>
      <c r="F12" s="13" t="s">
        <v>240</v>
      </c>
      <c r="G12" s="13" t="s">
        <v>232</v>
      </c>
      <c r="H12" s="13" t="s">
        <v>227</v>
      </c>
      <c r="I12" s="13" t="s">
        <v>70</v>
      </c>
      <c r="J12" s="13" t="s">
        <v>69</v>
      </c>
      <c r="K12" s="13" t="s">
        <v>395</v>
      </c>
      <c r="L12" s="13" t="s">
        <v>192</v>
      </c>
      <c r="M12" s="13" t="s">
        <v>348</v>
      </c>
      <c r="N12" s="13" t="s">
        <v>129</v>
      </c>
      <c r="O12" s="13" t="s">
        <v>191</v>
      </c>
      <c r="P12" s="13" t="s">
        <v>247</v>
      </c>
      <c r="Q12" s="13" t="s">
        <v>41</v>
      </c>
      <c r="R12" s="13" t="s">
        <v>318</v>
      </c>
      <c r="S12" s="13" t="s">
        <v>164</v>
      </c>
      <c r="T12" s="13" t="s">
        <v>181</v>
      </c>
      <c r="U12" s="13" t="s">
        <v>136</v>
      </c>
      <c r="V12" s="13" t="s">
        <v>135</v>
      </c>
      <c r="W12" s="13" t="s">
        <v>285</v>
      </c>
      <c r="X12" s="13" t="s">
        <v>141</v>
      </c>
      <c r="Y12" s="13" t="s">
        <v>100</v>
      </c>
      <c r="Z12" s="13" t="s">
        <v>100</v>
      </c>
      <c r="AA12" s="13" t="s">
        <v>183</v>
      </c>
      <c r="AB12" s="13" t="s">
        <v>179</v>
      </c>
      <c r="AC12" s="13" t="s">
        <v>434</v>
      </c>
      <c r="AD12" s="13" t="s">
        <v>350</v>
      </c>
      <c r="AE12" s="13" t="s">
        <v>100</v>
      </c>
      <c r="AF12" s="13" t="s">
        <v>384</v>
      </c>
      <c r="AG12" s="13" t="s">
        <v>341</v>
      </c>
      <c r="AH12" s="13" t="s">
        <v>28</v>
      </c>
      <c r="AI12" s="13" t="s">
        <v>131</v>
      </c>
    </row>
    <row r="13" spans="1:36" ht="19.95" customHeight="1" x14ac:dyDescent="0.35">
      <c r="A13" s="14" t="s">
        <v>349</v>
      </c>
      <c r="B13" s="15" t="s">
        <v>272</v>
      </c>
      <c r="C13" s="15" t="s">
        <v>261</v>
      </c>
      <c r="D13" s="15" t="s">
        <v>113</v>
      </c>
      <c r="E13" s="15" t="s">
        <v>110</v>
      </c>
      <c r="F13" s="15" t="s">
        <v>112</v>
      </c>
      <c r="G13" s="15" t="s">
        <v>113</v>
      </c>
      <c r="H13" s="15" t="s">
        <v>107</v>
      </c>
      <c r="I13" s="15" t="s">
        <v>270</v>
      </c>
      <c r="J13" s="15" t="s">
        <v>276</v>
      </c>
      <c r="K13" s="15" t="s">
        <v>261</v>
      </c>
      <c r="L13" s="15" t="s">
        <v>115</v>
      </c>
      <c r="M13" s="15" t="s">
        <v>261</v>
      </c>
      <c r="N13" s="15" t="s">
        <v>111</v>
      </c>
      <c r="O13" s="15" t="s">
        <v>195</v>
      </c>
      <c r="P13" s="15" t="s">
        <v>272</v>
      </c>
      <c r="Q13" s="15" t="s">
        <v>112</v>
      </c>
      <c r="R13" s="15" t="s">
        <v>107</v>
      </c>
      <c r="S13" s="15" t="s">
        <v>107</v>
      </c>
      <c r="T13" s="15" t="s">
        <v>110</v>
      </c>
      <c r="U13" s="15" t="s">
        <v>111</v>
      </c>
      <c r="V13" s="15" t="s">
        <v>110</v>
      </c>
      <c r="W13" s="15" t="s">
        <v>110</v>
      </c>
      <c r="X13" s="15" t="s">
        <v>358</v>
      </c>
      <c r="Y13" s="15" t="s">
        <v>120</v>
      </c>
      <c r="Z13" s="15" t="s">
        <v>147</v>
      </c>
      <c r="AA13" s="15" t="s">
        <v>148</v>
      </c>
      <c r="AB13" s="15" t="s">
        <v>262</v>
      </c>
      <c r="AC13" s="15" t="s">
        <v>107</v>
      </c>
      <c r="AD13" s="15" t="s">
        <v>272</v>
      </c>
      <c r="AE13" s="15" t="s">
        <v>151</v>
      </c>
      <c r="AF13" s="15" t="s">
        <v>261</v>
      </c>
      <c r="AG13" s="15" t="s">
        <v>261</v>
      </c>
      <c r="AH13" s="15" t="s">
        <v>107</v>
      </c>
      <c r="AI13" s="15" t="s">
        <v>206</v>
      </c>
    </row>
    <row r="14" spans="1:36" ht="19.95" customHeight="1" x14ac:dyDescent="0.35">
      <c r="A14" s="12" t="s">
        <v>137</v>
      </c>
      <c r="B14" s="13" t="s">
        <v>30</v>
      </c>
      <c r="C14" s="13" t="s">
        <v>93</v>
      </c>
      <c r="D14" s="13" t="s">
        <v>356</v>
      </c>
      <c r="E14" s="13" t="s">
        <v>136</v>
      </c>
      <c r="F14" s="13" t="s">
        <v>73</v>
      </c>
      <c r="G14" s="13" t="s">
        <v>135</v>
      </c>
      <c r="H14" s="13" t="s">
        <v>73</v>
      </c>
      <c r="I14" s="13" t="s">
        <v>137</v>
      </c>
      <c r="J14" s="13" t="s">
        <v>190</v>
      </c>
      <c r="K14" s="13" t="s">
        <v>318</v>
      </c>
      <c r="L14" s="13" t="s">
        <v>131</v>
      </c>
      <c r="M14" s="13" t="s">
        <v>160</v>
      </c>
      <c r="N14" s="13" t="s">
        <v>162</v>
      </c>
      <c r="O14" s="13" t="s">
        <v>235</v>
      </c>
      <c r="P14" s="13" t="s">
        <v>104</v>
      </c>
      <c r="Q14" s="13" t="s">
        <v>274</v>
      </c>
      <c r="R14" s="13" t="s">
        <v>348</v>
      </c>
      <c r="S14" s="13" t="s">
        <v>232</v>
      </c>
      <c r="T14" s="13" t="s">
        <v>102</v>
      </c>
      <c r="U14" s="13" t="s">
        <v>97</v>
      </c>
      <c r="V14" s="13" t="s">
        <v>144</v>
      </c>
      <c r="W14" s="13" t="s">
        <v>179</v>
      </c>
      <c r="X14" s="13" t="s">
        <v>100</v>
      </c>
      <c r="Y14" s="13" t="s">
        <v>99</v>
      </c>
      <c r="Z14" s="13" t="s">
        <v>100</v>
      </c>
      <c r="AA14" s="13" t="s">
        <v>167</v>
      </c>
      <c r="AB14" s="13" t="s">
        <v>99</v>
      </c>
      <c r="AC14" s="13" t="s">
        <v>313</v>
      </c>
      <c r="AD14" s="13" t="s">
        <v>40</v>
      </c>
      <c r="AE14" s="13" t="s">
        <v>99</v>
      </c>
      <c r="AF14" s="13" t="s">
        <v>359</v>
      </c>
      <c r="AG14" s="13" t="s">
        <v>85</v>
      </c>
      <c r="AH14" s="13" t="s">
        <v>244</v>
      </c>
      <c r="AI14" s="13" t="s">
        <v>139</v>
      </c>
    </row>
    <row r="15" spans="1:36" ht="19.95" customHeight="1" x14ac:dyDescent="0.35">
      <c r="A15" s="14" t="s">
        <v>354</v>
      </c>
      <c r="B15" s="15" t="s">
        <v>172</v>
      </c>
      <c r="C15" s="15" t="s">
        <v>119</v>
      </c>
      <c r="D15" s="15" t="s">
        <v>148</v>
      </c>
      <c r="E15" s="15" t="s">
        <v>148</v>
      </c>
      <c r="F15" s="15" t="s">
        <v>151</v>
      </c>
      <c r="G15" s="15" t="s">
        <v>195</v>
      </c>
      <c r="H15" s="15" t="s">
        <v>119</v>
      </c>
      <c r="I15" s="15" t="s">
        <v>125</v>
      </c>
      <c r="J15" s="15" t="s">
        <v>119</v>
      </c>
      <c r="K15" s="15" t="s">
        <v>149</v>
      </c>
      <c r="L15" s="15" t="s">
        <v>125</v>
      </c>
      <c r="M15" s="15" t="s">
        <v>114</v>
      </c>
      <c r="N15" s="15" t="s">
        <v>153</v>
      </c>
      <c r="O15" s="15" t="s">
        <v>109</v>
      </c>
      <c r="P15" s="15" t="s">
        <v>153</v>
      </c>
      <c r="Q15" s="15" t="s">
        <v>153</v>
      </c>
      <c r="R15" s="15" t="s">
        <v>206</v>
      </c>
      <c r="S15" s="15" t="s">
        <v>195</v>
      </c>
      <c r="T15" s="15" t="s">
        <v>123</v>
      </c>
      <c r="U15" s="15" t="s">
        <v>116</v>
      </c>
      <c r="V15" s="15" t="s">
        <v>123</v>
      </c>
      <c r="W15" s="15" t="s">
        <v>173</v>
      </c>
      <c r="X15" s="15" t="s">
        <v>116</v>
      </c>
      <c r="Y15" s="15" t="s">
        <v>188</v>
      </c>
      <c r="Z15" s="15" t="s">
        <v>147</v>
      </c>
      <c r="AA15" s="15" t="s">
        <v>206</v>
      </c>
      <c r="AB15" s="15" t="s">
        <v>188</v>
      </c>
      <c r="AC15" s="15" t="s">
        <v>147</v>
      </c>
      <c r="AD15" s="15" t="s">
        <v>120</v>
      </c>
      <c r="AE15" s="15" t="s">
        <v>123</v>
      </c>
      <c r="AF15" s="15" t="s">
        <v>172</v>
      </c>
      <c r="AG15" s="15" t="s">
        <v>153</v>
      </c>
      <c r="AH15" s="15" t="s">
        <v>147</v>
      </c>
      <c r="AI15" s="15" t="s">
        <v>147</v>
      </c>
    </row>
    <row r="16" spans="1:36" ht="19.95" customHeight="1" x14ac:dyDescent="0.35">
      <c r="A16" s="12" t="s">
        <v>96</v>
      </c>
      <c r="B16" s="13" t="s">
        <v>20</v>
      </c>
      <c r="C16" s="13" t="s">
        <v>359</v>
      </c>
      <c r="D16" s="13" t="s">
        <v>88</v>
      </c>
      <c r="E16" s="13" t="s">
        <v>190</v>
      </c>
      <c r="F16" s="13" t="s">
        <v>197</v>
      </c>
      <c r="G16" s="13" t="s">
        <v>162</v>
      </c>
      <c r="H16" s="13" t="s">
        <v>191</v>
      </c>
      <c r="I16" s="13" t="s">
        <v>71</v>
      </c>
      <c r="J16" s="13" t="s">
        <v>248</v>
      </c>
      <c r="K16" s="13" t="s">
        <v>254</v>
      </c>
      <c r="L16" s="13" t="s">
        <v>285</v>
      </c>
      <c r="M16" s="13" t="s">
        <v>235</v>
      </c>
      <c r="N16" s="13" t="s">
        <v>74</v>
      </c>
      <c r="O16" s="13" t="s">
        <v>74</v>
      </c>
      <c r="P16" s="13" t="s">
        <v>161</v>
      </c>
      <c r="Q16" s="13" t="s">
        <v>87</v>
      </c>
      <c r="R16" s="13" t="s">
        <v>136</v>
      </c>
      <c r="S16" s="13" t="s">
        <v>190</v>
      </c>
      <c r="T16" s="13" t="s">
        <v>100</v>
      </c>
      <c r="U16" s="13" t="s">
        <v>180</v>
      </c>
      <c r="V16" s="13" t="s">
        <v>99</v>
      </c>
      <c r="W16" s="13" t="s">
        <v>285</v>
      </c>
      <c r="X16" s="13" t="s">
        <v>96</v>
      </c>
      <c r="Y16" s="13" t="s">
        <v>145</v>
      </c>
      <c r="Z16" s="13" t="s">
        <v>183</v>
      </c>
      <c r="AA16" s="13" t="s">
        <v>100</v>
      </c>
      <c r="AB16" s="13" t="s">
        <v>183</v>
      </c>
      <c r="AC16" s="13" t="s">
        <v>94</v>
      </c>
      <c r="AD16" s="13" t="s">
        <v>203</v>
      </c>
      <c r="AE16" s="13" t="s">
        <v>203</v>
      </c>
      <c r="AF16" s="13" t="s">
        <v>239</v>
      </c>
      <c r="AG16" s="13" t="s">
        <v>320</v>
      </c>
      <c r="AH16" s="13" t="s">
        <v>282</v>
      </c>
      <c r="AI16" s="13" t="s">
        <v>198</v>
      </c>
    </row>
    <row r="17" spans="1:35" ht="19.95" customHeight="1" x14ac:dyDescent="0.35">
      <c r="A17" s="14" t="s">
        <v>360</v>
      </c>
      <c r="B17" s="15" t="s">
        <v>148</v>
      </c>
      <c r="C17" s="15" t="s">
        <v>153</v>
      </c>
      <c r="D17" s="15" t="s">
        <v>150</v>
      </c>
      <c r="E17" s="15" t="s">
        <v>149</v>
      </c>
      <c r="F17" s="15" t="s">
        <v>148</v>
      </c>
      <c r="G17" s="15" t="s">
        <v>147</v>
      </c>
      <c r="H17" s="15" t="s">
        <v>148</v>
      </c>
      <c r="I17" s="15" t="s">
        <v>120</v>
      </c>
      <c r="J17" s="15" t="s">
        <v>153</v>
      </c>
      <c r="K17" s="15" t="s">
        <v>108</v>
      </c>
      <c r="L17" s="15" t="s">
        <v>125</v>
      </c>
      <c r="M17" s="15" t="s">
        <v>172</v>
      </c>
      <c r="N17" s="15" t="s">
        <v>119</v>
      </c>
      <c r="O17" s="15" t="s">
        <v>149</v>
      </c>
      <c r="P17" s="15" t="s">
        <v>172</v>
      </c>
      <c r="Q17" s="15" t="s">
        <v>195</v>
      </c>
      <c r="R17" s="15" t="s">
        <v>173</v>
      </c>
      <c r="S17" s="15" t="s">
        <v>276</v>
      </c>
      <c r="T17" s="15" t="s">
        <v>176</v>
      </c>
      <c r="U17" s="15" t="s">
        <v>109</v>
      </c>
      <c r="V17" s="15" t="s">
        <v>121</v>
      </c>
      <c r="W17" s="15" t="s">
        <v>110</v>
      </c>
      <c r="X17" s="15" t="s">
        <v>176</v>
      </c>
      <c r="Y17" s="15" t="s">
        <v>382</v>
      </c>
      <c r="Z17" s="15" t="s">
        <v>259</v>
      </c>
      <c r="AA17" s="15" t="s">
        <v>155</v>
      </c>
      <c r="AB17" s="15" t="s">
        <v>148</v>
      </c>
      <c r="AC17" s="15" t="s">
        <v>172</v>
      </c>
      <c r="AD17" s="15" t="s">
        <v>121</v>
      </c>
      <c r="AE17" s="15" t="s">
        <v>109</v>
      </c>
      <c r="AF17" s="15" t="s">
        <v>206</v>
      </c>
      <c r="AG17" s="15" t="s">
        <v>149</v>
      </c>
      <c r="AH17" s="15" t="s">
        <v>151</v>
      </c>
      <c r="AI17" s="15" t="s">
        <v>151</v>
      </c>
    </row>
    <row r="18" spans="1:35" ht="19.95" customHeight="1" x14ac:dyDescent="0.35">
      <c r="A18" s="12" t="s">
        <v>162</v>
      </c>
      <c r="B18" s="13" t="s">
        <v>419</v>
      </c>
      <c r="C18" s="13" t="s">
        <v>166</v>
      </c>
      <c r="D18" s="13" t="s">
        <v>163</v>
      </c>
      <c r="E18" s="13" t="s">
        <v>198</v>
      </c>
      <c r="F18" s="13" t="s">
        <v>204</v>
      </c>
      <c r="G18" s="13" t="s">
        <v>198</v>
      </c>
      <c r="H18" s="13" t="s">
        <v>102</v>
      </c>
      <c r="I18" s="13" t="s">
        <v>183</v>
      </c>
      <c r="J18" s="13" t="s">
        <v>87</v>
      </c>
      <c r="K18" s="13" t="s">
        <v>139</v>
      </c>
      <c r="L18" s="13" t="s">
        <v>167</v>
      </c>
      <c r="M18" s="13" t="s">
        <v>97</v>
      </c>
      <c r="N18" s="13" t="s">
        <v>274</v>
      </c>
      <c r="O18" s="13" t="s">
        <v>72</v>
      </c>
      <c r="P18" s="13" t="s">
        <v>140</v>
      </c>
      <c r="Q18" s="13" t="s">
        <v>102</v>
      </c>
      <c r="R18" s="13" t="s">
        <v>102</v>
      </c>
      <c r="S18" s="13" t="s">
        <v>140</v>
      </c>
      <c r="T18" s="13" t="s">
        <v>165</v>
      </c>
      <c r="U18" s="13" t="s">
        <v>141</v>
      </c>
      <c r="V18" s="13" t="s">
        <v>99</v>
      </c>
      <c r="W18" s="13" t="s">
        <v>183</v>
      </c>
      <c r="X18" s="13" t="s">
        <v>99</v>
      </c>
      <c r="Y18" s="13" t="s">
        <v>96</v>
      </c>
      <c r="Z18" s="13" t="s">
        <v>96</v>
      </c>
      <c r="AA18" s="13" t="s">
        <v>141</v>
      </c>
      <c r="AB18" s="13" t="s">
        <v>102</v>
      </c>
      <c r="AC18" s="13" t="s">
        <v>97</v>
      </c>
      <c r="AD18" s="13" t="s">
        <v>38</v>
      </c>
      <c r="AE18" s="13" t="s">
        <v>183</v>
      </c>
      <c r="AF18" s="13" t="s">
        <v>74</v>
      </c>
      <c r="AG18" s="13" t="s">
        <v>161</v>
      </c>
      <c r="AH18" s="13" t="s">
        <v>145</v>
      </c>
      <c r="AI18" s="13" t="s">
        <v>198</v>
      </c>
    </row>
    <row r="19" spans="1:35" ht="19.95" customHeight="1" x14ac:dyDescent="0.35">
      <c r="A19" s="14" t="s">
        <v>362</v>
      </c>
      <c r="B19" s="15" t="s">
        <v>155</v>
      </c>
      <c r="C19" s="15" t="s">
        <v>174</v>
      </c>
      <c r="D19" s="15" t="s">
        <v>123</v>
      </c>
      <c r="E19" s="15" t="s">
        <v>154</v>
      </c>
      <c r="F19" s="15" t="s">
        <v>125</v>
      </c>
      <c r="G19" s="15" t="s">
        <v>116</v>
      </c>
      <c r="H19" s="15" t="s">
        <v>188</v>
      </c>
      <c r="I19" s="15" t="s">
        <v>126</v>
      </c>
      <c r="J19" s="15" t="s">
        <v>122</v>
      </c>
      <c r="K19" s="15" t="s">
        <v>123</v>
      </c>
      <c r="L19" s="15" t="s">
        <v>126</v>
      </c>
      <c r="M19" s="15" t="s">
        <v>123</v>
      </c>
      <c r="N19" s="15" t="s">
        <v>122</v>
      </c>
      <c r="O19" s="15" t="s">
        <v>120</v>
      </c>
      <c r="P19" s="15" t="s">
        <v>188</v>
      </c>
      <c r="Q19" s="15" t="s">
        <v>188</v>
      </c>
      <c r="R19" s="15" t="s">
        <v>126</v>
      </c>
      <c r="S19" s="15" t="s">
        <v>123</v>
      </c>
      <c r="T19" s="15" t="s">
        <v>125</v>
      </c>
      <c r="U19" s="15" t="s">
        <v>174</v>
      </c>
      <c r="V19" s="15" t="s">
        <v>121</v>
      </c>
      <c r="W19" s="15" t="s">
        <v>155</v>
      </c>
      <c r="X19" s="15" t="s">
        <v>126</v>
      </c>
      <c r="Y19" s="15" t="s">
        <v>118</v>
      </c>
      <c r="Z19" s="15" t="s">
        <v>176</v>
      </c>
      <c r="AA19" s="15" t="s">
        <v>112</v>
      </c>
      <c r="AB19" s="15" t="s">
        <v>149</v>
      </c>
      <c r="AC19" s="15" t="s">
        <v>176</v>
      </c>
      <c r="AD19" s="15" t="s">
        <v>122</v>
      </c>
      <c r="AE19" s="15" t="s">
        <v>272</v>
      </c>
      <c r="AF19" s="15" t="s">
        <v>174</v>
      </c>
      <c r="AG19" s="15" t="s">
        <v>174</v>
      </c>
      <c r="AH19" s="15" t="s">
        <v>126</v>
      </c>
      <c r="AI19" s="15" t="s">
        <v>151</v>
      </c>
    </row>
  </sheetData>
  <sheetProtection algorithmName="SHA-512" hashValue="ZHdXLVnwUz7Zzl4MypMLzIY2PWXPMp1ikD2KeZR4r9MDNEQe0AFaKqRSHD/Yed4WUt6xScwx3hhGGNQP4+3//Q==" saltValue="Y2K0CitvIrItgCtCXJXKvA=="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9.8867187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623</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88.8"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50</v>
      </c>
      <c r="C7" s="15" t="s">
        <v>429</v>
      </c>
      <c r="D7" s="15" t="s">
        <v>77</v>
      </c>
      <c r="E7" s="15" t="s">
        <v>373</v>
      </c>
      <c r="F7" s="15" t="s">
        <v>336</v>
      </c>
      <c r="G7" s="15" t="s">
        <v>255</v>
      </c>
      <c r="H7" s="15" t="s">
        <v>375</v>
      </c>
      <c r="I7" s="15" t="s">
        <v>56</v>
      </c>
      <c r="J7" s="15" t="s">
        <v>338</v>
      </c>
      <c r="K7" s="15" t="s">
        <v>430</v>
      </c>
      <c r="L7" s="15" t="s">
        <v>31</v>
      </c>
      <c r="M7" s="15" t="s">
        <v>389</v>
      </c>
      <c r="N7" s="15" t="s">
        <v>409</v>
      </c>
      <c r="O7" s="15" t="s">
        <v>308</v>
      </c>
      <c r="P7" s="15" t="s">
        <v>64</v>
      </c>
      <c r="Q7" s="15" t="s">
        <v>341</v>
      </c>
      <c r="R7" s="15" t="s">
        <v>65</v>
      </c>
      <c r="S7" s="15" t="s">
        <v>66</v>
      </c>
      <c r="T7" s="15" t="s">
        <v>245</v>
      </c>
      <c r="U7" s="15" t="s">
        <v>68</v>
      </c>
      <c r="V7" s="15" t="s">
        <v>69</v>
      </c>
      <c r="W7" s="15" t="s">
        <v>244</v>
      </c>
      <c r="X7" s="15" t="s">
        <v>139</v>
      </c>
      <c r="Y7" s="15" t="s">
        <v>72</v>
      </c>
      <c r="Z7" s="15" t="s">
        <v>145</v>
      </c>
      <c r="AA7" s="15" t="s">
        <v>73</v>
      </c>
      <c r="AB7" s="15" t="s">
        <v>104</v>
      </c>
      <c r="AC7" s="15" t="s">
        <v>344</v>
      </c>
      <c r="AD7" s="15" t="s">
        <v>390</v>
      </c>
      <c r="AE7" s="15" t="s">
        <v>72</v>
      </c>
      <c r="AF7" s="15" t="s">
        <v>377</v>
      </c>
      <c r="AG7" s="15" t="s">
        <v>431</v>
      </c>
      <c r="AH7" s="15" t="s">
        <v>300</v>
      </c>
      <c r="AI7" s="15" t="s">
        <v>79</v>
      </c>
    </row>
    <row r="8" spans="1:36" ht="19.95" customHeight="1" x14ac:dyDescent="0.35">
      <c r="A8" s="12" t="s">
        <v>69</v>
      </c>
      <c r="B8" s="13" t="s">
        <v>254</v>
      </c>
      <c r="C8" s="13" t="s">
        <v>350</v>
      </c>
      <c r="D8" s="13" t="s">
        <v>232</v>
      </c>
      <c r="E8" s="13" t="s">
        <v>74</v>
      </c>
      <c r="F8" s="13" t="s">
        <v>180</v>
      </c>
      <c r="G8" s="13" t="s">
        <v>72</v>
      </c>
      <c r="H8" s="13" t="s">
        <v>37</v>
      </c>
      <c r="I8" s="13" t="s">
        <v>141</v>
      </c>
      <c r="J8" s="13" t="s">
        <v>232</v>
      </c>
      <c r="K8" s="13" t="s">
        <v>232</v>
      </c>
      <c r="L8" s="13" t="s">
        <v>39</v>
      </c>
      <c r="M8" s="13" t="s">
        <v>132</v>
      </c>
      <c r="N8" s="13" t="s">
        <v>183</v>
      </c>
      <c r="O8" s="13" t="s">
        <v>38</v>
      </c>
      <c r="P8" s="13" t="s">
        <v>274</v>
      </c>
      <c r="Q8" s="13" t="s">
        <v>38</v>
      </c>
      <c r="R8" s="13" t="s">
        <v>305</v>
      </c>
      <c r="S8" s="13" t="s">
        <v>96</v>
      </c>
      <c r="T8" s="13" t="s">
        <v>96</v>
      </c>
      <c r="U8" s="13" t="s">
        <v>96</v>
      </c>
      <c r="V8" s="13" t="s">
        <v>100</v>
      </c>
      <c r="W8" s="13" t="s">
        <v>96</v>
      </c>
      <c r="X8" s="13" t="s">
        <v>96</v>
      </c>
      <c r="Y8" s="13" t="s">
        <v>96</v>
      </c>
      <c r="Z8" s="13" t="s">
        <v>99</v>
      </c>
      <c r="AA8" s="13" t="s">
        <v>96</v>
      </c>
      <c r="AB8" s="13" t="s">
        <v>96</v>
      </c>
      <c r="AC8" s="13" t="s">
        <v>254</v>
      </c>
      <c r="AD8" s="13" t="s">
        <v>96</v>
      </c>
      <c r="AE8" s="13" t="s">
        <v>96</v>
      </c>
      <c r="AF8" s="13" t="s">
        <v>96</v>
      </c>
      <c r="AG8" s="13" t="s">
        <v>102</v>
      </c>
      <c r="AH8" s="13" t="s">
        <v>192</v>
      </c>
      <c r="AI8" s="13" t="s">
        <v>183</v>
      </c>
    </row>
    <row r="9" spans="1:36" ht="19.95" customHeight="1" x14ac:dyDescent="0.35">
      <c r="A9" s="14" t="s">
        <v>361</v>
      </c>
      <c r="B9" s="15" t="s">
        <v>120</v>
      </c>
      <c r="C9" s="15" t="s">
        <v>122</v>
      </c>
      <c r="D9" s="15" t="s">
        <v>116</v>
      </c>
      <c r="E9" s="15" t="s">
        <v>153</v>
      </c>
      <c r="F9" s="15" t="s">
        <v>120</v>
      </c>
      <c r="G9" s="15" t="s">
        <v>120</v>
      </c>
      <c r="H9" s="15" t="s">
        <v>122</v>
      </c>
      <c r="I9" s="15" t="s">
        <v>123</v>
      </c>
      <c r="J9" s="15" t="s">
        <v>125</v>
      </c>
      <c r="K9" s="15" t="s">
        <v>122</v>
      </c>
      <c r="L9" s="15" t="s">
        <v>123</v>
      </c>
      <c r="M9" s="15" t="s">
        <v>148</v>
      </c>
      <c r="N9" s="15" t="s">
        <v>126</v>
      </c>
      <c r="O9" s="15" t="s">
        <v>125</v>
      </c>
      <c r="P9" s="15" t="s">
        <v>116</v>
      </c>
      <c r="Q9" s="15" t="s">
        <v>122</v>
      </c>
      <c r="R9" s="15" t="s">
        <v>115</v>
      </c>
      <c r="S9" s="15" t="s">
        <v>118</v>
      </c>
      <c r="T9" s="15" t="s">
        <v>118</v>
      </c>
      <c r="U9" s="15" t="s">
        <v>118</v>
      </c>
      <c r="V9" s="15" t="s">
        <v>176</v>
      </c>
      <c r="W9" s="15" t="s">
        <v>118</v>
      </c>
      <c r="X9" s="15" t="s">
        <v>118</v>
      </c>
      <c r="Y9" s="15" t="s">
        <v>118</v>
      </c>
      <c r="Z9" s="15" t="s">
        <v>120</v>
      </c>
      <c r="AA9" s="15" t="s">
        <v>118</v>
      </c>
      <c r="AB9" s="15" t="s">
        <v>121</v>
      </c>
      <c r="AC9" s="15" t="s">
        <v>206</v>
      </c>
      <c r="AD9" s="15" t="s">
        <v>118</v>
      </c>
      <c r="AE9" s="15" t="s">
        <v>118</v>
      </c>
      <c r="AF9" s="15" t="s">
        <v>118</v>
      </c>
      <c r="AG9" s="15" t="s">
        <v>121</v>
      </c>
      <c r="AH9" s="15" t="s">
        <v>195</v>
      </c>
      <c r="AI9" s="15" t="s">
        <v>154</v>
      </c>
    </row>
    <row r="10" spans="1:36" ht="19.95" customHeight="1" x14ac:dyDescent="0.35">
      <c r="A10" s="12" t="s">
        <v>84</v>
      </c>
      <c r="B10" s="13" t="s">
        <v>230</v>
      </c>
      <c r="C10" s="13" t="s">
        <v>91</v>
      </c>
      <c r="D10" s="13" t="s">
        <v>92</v>
      </c>
      <c r="E10" s="13" t="s">
        <v>140</v>
      </c>
      <c r="F10" s="13" t="s">
        <v>274</v>
      </c>
      <c r="G10" s="13" t="s">
        <v>87</v>
      </c>
      <c r="H10" s="13" t="s">
        <v>37</v>
      </c>
      <c r="I10" s="13" t="s">
        <v>163</v>
      </c>
      <c r="J10" s="13" t="s">
        <v>135</v>
      </c>
      <c r="K10" s="13" t="s">
        <v>83</v>
      </c>
      <c r="L10" s="13" t="s">
        <v>44</v>
      </c>
      <c r="M10" s="13" t="s">
        <v>104</v>
      </c>
      <c r="N10" s="13" t="s">
        <v>141</v>
      </c>
      <c r="O10" s="13" t="s">
        <v>180</v>
      </c>
      <c r="P10" s="13" t="s">
        <v>162</v>
      </c>
      <c r="Q10" s="13" t="s">
        <v>162</v>
      </c>
      <c r="R10" s="13" t="s">
        <v>129</v>
      </c>
      <c r="S10" s="13" t="s">
        <v>96</v>
      </c>
      <c r="T10" s="13" t="s">
        <v>198</v>
      </c>
      <c r="U10" s="13" t="s">
        <v>99</v>
      </c>
      <c r="V10" s="13" t="s">
        <v>167</v>
      </c>
      <c r="W10" s="13" t="s">
        <v>96</v>
      </c>
      <c r="X10" s="13" t="s">
        <v>99</v>
      </c>
      <c r="Y10" s="13" t="s">
        <v>96</v>
      </c>
      <c r="Z10" s="13" t="s">
        <v>99</v>
      </c>
      <c r="AA10" s="13" t="s">
        <v>99</v>
      </c>
      <c r="AB10" s="13" t="s">
        <v>99</v>
      </c>
      <c r="AC10" s="13" t="s">
        <v>79</v>
      </c>
      <c r="AD10" s="13" t="s">
        <v>72</v>
      </c>
      <c r="AE10" s="13" t="s">
        <v>99</v>
      </c>
      <c r="AF10" s="13" t="s">
        <v>100</v>
      </c>
      <c r="AG10" s="13" t="s">
        <v>167</v>
      </c>
      <c r="AH10" s="13" t="s">
        <v>185</v>
      </c>
      <c r="AI10" s="13" t="s">
        <v>179</v>
      </c>
    </row>
    <row r="11" spans="1:36" ht="19.95" customHeight="1" x14ac:dyDescent="0.35">
      <c r="A11" s="14" t="s">
        <v>357</v>
      </c>
      <c r="B11" s="15" t="s">
        <v>125</v>
      </c>
      <c r="C11" s="15" t="s">
        <v>151</v>
      </c>
      <c r="D11" s="15" t="s">
        <v>120</v>
      </c>
      <c r="E11" s="15" t="s">
        <v>188</v>
      </c>
      <c r="F11" s="15" t="s">
        <v>122</v>
      </c>
      <c r="G11" s="15" t="s">
        <v>206</v>
      </c>
      <c r="H11" s="15" t="s">
        <v>122</v>
      </c>
      <c r="I11" s="15" t="s">
        <v>153</v>
      </c>
      <c r="J11" s="15" t="s">
        <v>116</v>
      </c>
      <c r="K11" s="15" t="s">
        <v>153</v>
      </c>
      <c r="L11" s="15" t="s">
        <v>119</v>
      </c>
      <c r="M11" s="15" t="s">
        <v>172</v>
      </c>
      <c r="N11" s="15" t="s">
        <v>188</v>
      </c>
      <c r="O11" s="15" t="s">
        <v>151</v>
      </c>
      <c r="P11" s="15" t="s">
        <v>122</v>
      </c>
      <c r="Q11" s="15" t="s">
        <v>173</v>
      </c>
      <c r="R11" s="15" t="s">
        <v>110</v>
      </c>
      <c r="S11" s="15" t="s">
        <v>118</v>
      </c>
      <c r="T11" s="15" t="s">
        <v>122</v>
      </c>
      <c r="U11" s="15" t="s">
        <v>121</v>
      </c>
      <c r="V11" s="15" t="s">
        <v>174</v>
      </c>
      <c r="W11" s="15" t="s">
        <v>118</v>
      </c>
      <c r="X11" s="15" t="s">
        <v>188</v>
      </c>
      <c r="Y11" s="15" t="s">
        <v>126</v>
      </c>
      <c r="Z11" s="15" t="s">
        <v>188</v>
      </c>
      <c r="AA11" s="15" t="s">
        <v>123</v>
      </c>
      <c r="AB11" s="15" t="s">
        <v>126</v>
      </c>
      <c r="AC11" s="15" t="s">
        <v>206</v>
      </c>
      <c r="AD11" s="15" t="s">
        <v>116</v>
      </c>
      <c r="AE11" s="15" t="s">
        <v>154</v>
      </c>
      <c r="AF11" s="15" t="s">
        <v>121</v>
      </c>
      <c r="AG11" s="15" t="s">
        <v>176</v>
      </c>
      <c r="AH11" s="15" t="s">
        <v>114</v>
      </c>
      <c r="AI11" s="15" t="s">
        <v>153</v>
      </c>
    </row>
    <row r="12" spans="1:36" ht="19.95" customHeight="1" x14ac:dyDescent="0.35">
      <c r="A12" s="12" t="s">
        <v>181</v>
      </c>
      <c r="B12" s="13" t="s">
        <v>440</v>
      </c>
      <c r="C12" s="13" t="s">
        <v>241</v>
      </c>
      <c r="D12" s="13" t="s">
        <v>350</v>
      </c>
      <c r="E12" s="13" t="s">
        <v>37</v>
      </c>
      <c r="F12" s="13" t="s">
        <v>232</v>
      </c>
      <c r="G12" s="13" t="s">
        <v>140</v>
      </c>
      <c r="H12" s="13" t="s">
        <v>132</v>
      </c>
      <c r="I12" s="13" t="s">
        <v>104</v>
      </c>
      <c r="J12" s="13" t="s">
        <v>90</v>
      </c>
      <c r="K12" s="13" t="s">
        <v>160</v>
      </c>
      <c r="L12" s="13" t="s">
        <v>87</v>
      </c>
      <c r="M12" s="13" t="s">
        <v>72</v>
      </c>
      <c r="N12" s="13" t="s">
        <v>162</v>
      </c>
      <c r="O12" s="13" t="s">
        <v>198</v>
      </c>
      <c r="P12" s="13" t="s">
        <v>90</v>
      </c>
      <c r="Q12" s="13" t="s">
        <v>131</v>
      </c>
      <c r="R12" s="13" t="s">
        <v>44</v>
      </c>
      <c r="S12" s="13" t="s">
        <v>141</v>
      </c>
      <c r="T12" s="13" t="s">
        <v>246</v>
      </c>
      <c r="U12" s="13" t="s">
        <v>144</v>
      </c>
      <c r="V12" s="13" t="s">
        <v>180</v>
      </c>
      <c r="W12" s="13" t="s">
        <v>100</v>
      </c>
      <c r="X12" s="13" t="s">
        <v>100</v>
      </c>
      <c r="Y12" s="13" t="s">
        <v>98</v>
      </c>
      <c r="Z12" s="13" t="s">
        <v>100</v>
      </c>
      <c r="AA12" s="13" t="s">
        <v>99</v>
      </c>
      <c r="AB12" s="13" t="s">
        <v>102</v>
      </c>
      <c r="AC12" s="13" t="s">
        <v>133</v>
      </c>
      <c r="AD12" s="13" t="s">
        <v>86</v>
      </c>
      <c r="AE12" s="13" t="s">
        <v>96</v>
      </c>
      <c r="AF12" s="13" t="s">
        <v>72</v>
      </c>
      <c r="AG12" s="13" t="s">
        <v>181</v>
      </c>
      <c r="AH12" s="13" t="s">
        <v>133</v>
      </c>
      <c r="AI12" s="13" t="s">
        <v>163</v>
      </c>
    </row>
    <row r="13" spans="1:36" ht="19.95" customHeight="1" x14ac:dyDescent="0.35">
      <c r="A13" s="14" t="s">
        <v>349</v>
      </c>
      <c r="B13" s="15" t="s">
        <v>151</v>
      </c>
      <c r="C13" s="15" t="s">
        <v>173</v>
      </c>
      <c r="D13" s="15" t="s">
        <v>125</v>
      </c>
      <c r="E13" s="15" t="s">
        <v>116</v>
      </c>
      <c r="F13" s="15" t="s">
        <v>149</v>
      </c>
      <c r="G13" s="15" t="s">
        <v>155</v>
      </c>
      <c r="H13" s="15" t="s">
        <v>148</v>
      </c>
      <c r="I13" s="15" t="s">
        <v>172</v>
      </c>
      <c r="J13" s="15" t="s">
        <v>172</v>
      </c>
      <c r="K13" s="15" t="s">
        <v>125</v>
      </c>
      <c r="L13" s="15" t="s">
        <v>172</v>
      </c>
      <c r="M13" s="15" t="s">
        <v>174</v>
      </c>
      <c r="N13" s="15" t="s">
        <v>153</v>
      </c>
      <c r="O13" s="15" t="s">
        <v>116</v>
      </c>
      <c r="P13" s="15" t="s">
        <v>150</v>
      </c>
      <c r="Q13" s="15" t="s">
        <v>119</v>
      </c>
      <c r="R13" s="15" t="s">
        <v>151</v>
      </c>
      <c r="S13" s="15" t="s">
        <v>188</v>
      </c>
      <c r="T13" s="15" t="s">
        <v>270</v>
      </c>
      <c r="U13" s="15" t="s">
        <v>188</v>
      </c>
      <c r="V13" s="15" t="s">
        <v>195</v>
      </c>
      <c r="W13" s="15" t="s">
        <v>126</v>
      </c>
      <c r="X13" s="15" t="s">
        <v>120</v>
      </c>
      <c r="Y13" s="15" t="s">
        <v>108</v>
      </c>
      <c r="Z13" s="15" t="s">
        <v>147</v>
      </c>
      <c r="AA13" s="15" t="s">
        <v>176</v>
      </c>
      <c r="AB13" s="15" t="s">
        <v>149</v>
      </c>
      <c r="AC13" s="15" t="s">
        <v>148</v>
      </c>
      <c r="AD13" s="15" t="s">
        <v>272</v>
      </c>
      <c r="AE13" s="15" t="s">
        <v>176</v>
      </c>
      <c r="AF13" s="15" t="s">
        <v>188</v>
      </c>
      <c r="AG13" s="15" t="s">
        <v>120</v>
      </c>
      <c r="AH13" s="15" t="s">
        <v>173</v>
      </c>
      <c r="AI13" s="15" t="s">
        <v>114</v>
      </c>
    </row>
    <row r="14" spans="1:36" ht="19.95" customHeight="1" x14ac:dyDescent="0.35">
      <c r="A14" s="12" t="s">
        <v>137</v>
      </c>
      <c r="B14" s="13" t="s">
        <v>423</v>
      </c>
      <c r="C14" s="13" t="s">
        <v>293</v>
      </c>
      <c r="D14" s="13" t="s">
        <v>350</v>
      </c>
      <c r="E14" s="13" t="s">
        <v>166</v>
      </c>
      <c r="F14" s="13" t="s">
        <v>92</v>
      </c>
      <c r="G14" s="13" t="s">
        <v>131</v>
      </c>
      <c r="H14" s="13" t="s">
        <v>162</v>
      </c>
      <c r="I14" s="13" t="s">
        <v>166</v>
      </c>
      <c r="J14" s="13" t="s">
        <v>318</v>
      </c>
      <c r="K14" s="13" t="s">
        <v>164</v>
      </c>
      <c r="L14" s="13" t="s">
        <v>136</v>
      </c>
      <c r="M14" s="13" t="s">
        <v>274</v>
      </c>
      <c r="N14" s="13" t="s">
        <v>166</v>
      </c>
      <c r="O14" s="13" t="s">
        <v>161</v>
      </c>
      <c r="P14" s="13" t="s">
        <v>130</v>
      </c>
      <c r="Q14" s="13" t="s">
        <v>166</v>
      </c>
      <c r="R14" s="13" t="s">
        <v>73</v>
      </c>
      <c r="S14" s="13" t="s">
        <v>163</v>
      </c>
      <c r="T14" s="13" t="s">
        <v>161</v>
      </c>
      <c r="U14" s="13" t="s">
        <v>40</v>
      </c>
      <c r="V14" s="13" t="s">
        <v>87</v>
      </c>
      <c r="W14" s="13" t="s">
        <v>102</v>
      </c>
      <c r="X14" s="13" t="s">
        <v>141</v>
      </c>
      <c r="Y14" s="13" t="s">
        <v>98</v>
      </c>
      <c r="Z14" s="13" t="s">
        <v>167</v>
      </c>
      <c r="AA14" s="13" t="s">
        <v>167</v>
      </c>
      <c r="AB14" s="13" t="s">
        <v>203</v>
      </c>
      <c r="AC14" s="13" t="s">
        <v>253</v>
      </c>
      <c r="AD14" s="13" t="s">
        <v>355</v>
      </c>
      <c r="AE14" s="13" t="s">
        <v>100</v>
      </c>
      <c r="AF14" s="13" t="s">
        <v>83</v>
      </c>
      <c r="AG14" s="13" t="s">
        <v>159</v>
      </c>
      <c r="AH14" s="13" t="s">
        <v>247</v>
      </c>
      <c r="AI14" s="13" t="s">
        <v>104</v>
      </c>
    </row>
    <row r="15" spans="1:36" ht="19.95" customHeight="1" x14ac:dyDescent="0.35">
      <c r="A15" s="14" t="s">
        <v>354</v>
      </c>
      <c r="B15" s="15" t="s">
        <v>147</v>
      </c>
      <c r="C15" s="15" t="s">
        <v>108</v>
      </c>
      <c r="D15" s="15" t="s">
        <v>125</v>
      </c>
      <c r="E15" s="15" t="s">
        <v>173</v>
      </c>
      <c r="F15" s="15" t="s">
        <v>114</v>
      </c>
      <c r="G15" s="15" t="s">
        <v>148</v>
      </c>
      <c r="H15" s="15" t="s">
        <v>119</v>
      </c>
      <c r="I15" s="15" t="s">
        <v>149</v>
      </c>
      <c r="J15" s="15" t="s">
        <v>150</v>
      </c>
      <c r="K15" s="15" t="s">
        <v>172</v>
      </c>
      <c r="L15" s="15" t="s">
        <v>147</v>
      </c>
      <c r="M15" s="15" t="s">
        <v>125</v>
      </c>
      <c r="N15" s="15" t="s">
        <v>148</v>
      </c>
      <c r="O15" s="15" t="s">
        <v>206</v>
      </c>
      <c r="P15" s="15" t="s">
        <v>173</v>
      </c>
      <c r="Q15" s="15" t="s">
        <v>114</v>
      </c>
      <c r="R15" s="15" t="s">
        <v>122</v>
      </c>
      <c r="S15" s="15" t="s">
        <v>125</v>
      </c>
      <c r="T15" s="15" t="s">
        <v>112</v>
      </c>
      <c r="U15" s="15" t="s">
        <v>172</v>
      </c>
      <c r="V15" s="15" t="s">
        <v>264</v>
      </c>
      <c r="W15" s="15" t="s">
        <v>174</v>
      </c>
      <c r="X15" s="15" t="s">
        <v>358</v>
      </c>
      <c r="Y15" s="15" t="s">
        <v>195</v>
      </c>
      <c r="Z15" s="15" t="s">
        <v>212</v>
      </c>
      <c r="AA15" s="15" t="s">
        <v>206</v>
      </c>
      <c r="AB15" s="15" t="s">
        <v>120</v>
      </c>
      <c r="AC15" s="15" t="s">
        <v>109</v>
      </c>
      <c r="AD15" s="15" t="s">
        <v>260</v>
      </c>
      <c r="AE15" s="15" t="s">
        <v>153</v>
      </c>
      <c r="AF15" s="15" t="s">
        <v>125</v>
      </c>
      <c r="AG15" s="15" t="s">
        <v>119</v>
      </c>
      <c r="AH15" s="15" t="s">
        <v>109</v>
      </c>
      <c r="AI15" s="15" t="s">
        <v>107</v>
      </c>
    </row>
    <row r="16" spans="1:36" ht="19.95" customHeight="1" x14ac:dyDescent="0.35">
      <c r="A16" s="12" t="s">
        <v>96</v>
      </c>
      <c r="B16" s="13" t="s">
        <v>436</v>
      </c>
      <c r="C16" s="13" t="s">
        <v>30</v>
      </c>
      <c r="D16" s="13" t="s">
        <v>65</v>
      </c>
      <c r="E16" s="13" t="s">
        <v>418</v>
      </c>
      <c r="F16" s="13" t="s">
        <v>240</v>
      </c>
      <c r="G16" s="13" t="s">
        <v>350</v>
      </c>
      <c r="H16" s="13" t="s">
        <v>241</v>
      </c>
      <c r="I16" s="13" t="s">
        <v>241</v>
      </c>
      <c r="J16" s="13" t="s">
        <v>353</v>
      </c>
      <c r="K16" s="13" t="s">
        <v>340</v>
      </c>
      <c r="L16" s="13" t="s">
        <v>254</v>
      </c>
      <c r="M16" s="13" t="s">
        <v>356</v>
      </c>
      <c r="N16" s="13" t="s">
        <v>82</v>
      </c>
      <c r="O16" s="13" t="s">
        <v>240</v>
      </c>
      <c r="P16" s="13" t="s">
        <v>189</v>
      </c>
      <c r="Q16" s="13" t="s">
        <v>282</v>
      </c>
      <c r="R16" s="13" t="s">
        <v>102</v>
      </c>
      <c r="S16" s="13" t="s">
        <v>437</v>
      </c>
      <c r="T16" s="13" t="s">
        <v>204</v>
      </c>
      <c r="U16" s="13" t="s">
        <v>313</v>
      </c>
      <c r="V16" s="13" t="s">
        <v>204</v>
      </c>
      <c r="W16" s="13" t="s">
        <v>199</v>
      </c>
      <c r="X16" s="13" t="s">
        <v>167</v>
      </c>
      <c r="Y16" s="13" t="s">
        <v>167</v>
      </c>
      <c r="Z16" s="13" t="s">
        <v>96</v>
      </c>
      <c r="AA16" s="13" t="s">
        <v>71</v>
      </c>
      <c r="AB16" s="13" t="s">
        <v>38</v>
      </c>
      <c r="AC16" s="13" t="s">
        <v>161</v>
      </c>
      <c r="AD16" s="13" t="s">
        <v>161</v>
      </c>
      <c r="AE16" s="13" t="s">
        <v>97</v>
      </c>
      <c r="AF16" s="13" t="s">
        <v>29</v>
      </c>
      <c r="AG16" s="13" t="s">
        <v>432</v>
      </c>
      <c r="AH16" s="13" t="s">
        <v>348</v>
      </c>
      <c r="AI16" s="13" t="s">
        <v>204</v>
      </c>
    </row>
    <row r="17" spans="1:35" ht="19.95" customHeight="1" x14ac:dyDescent="0.35">
      <c r="A17" s="14" t="s">
        <v>360</v>
      </c>
      <c r="B17" s="15" t="s">
        <v>263</v>
      </c>
      <c r="C17" s="15" t="s">
        <v>107</v>
      </c>
      <c r="D17" s="15" t="s">
        <v>316</v>
      </c>
      <c r="E17" s="15" t="s">
        <v>316</v>
      </c>
      <c r="F17" s="15" t="s">
        <v>112</v>
      </c>
      <c r="G17" s="15" t="s">
        <v>258</v>
      </c>
      <c r="H17" s="15" t="s">
        <v>358</v>
      </c>
      <c r="I17" s="15" t="s">
        <v>358</v>
      </c>
      <c r="J17" s="15" t="s">
        <v>115</v>
      </c>
      <c r="K17" s="15" t="s">
        <v>209</v>
      </c>
      <c r="L17" s="15" t="s">
        <v>111</v>
      </c>
      <c r="M17" s="15" t="s">
        <v>156</v>
      </c>
      <c r="N17" s="15" t="s">
        <v>405</v>
      </c>
      <c r="O17" s="15" t="s">
        <v>270</v>
      </c>
      <c r="P17" s="15" t="s">
        <v>115</v>
      </c>
      <c r="Q17" s="15" t="s">
        <v>272</v>
      </c>
      <c r="R17" s="15" t="s">
        <v>126</v>
      </c>
      <c r="S17" s="15" t="s">
        <v>438</v>
      </c>
      <c r="T17" s="15" t="s">
        <v>148</v>
      </c>
      <c r="U17" s="15" t="s">
        <v>382</v>
      </c>
      <c r="V17" s="15" t="s">
        <v>276</v>
      </c>
      <c r="W17" s="15" t="s">
        <v>280</v>
      </c>
      <c r="X17" s="15" t="s">
        <v>262</v>
      </c>
      <c r="Y17" s="15" t="s">
        <v>209</v>
      </c>
      <c r="Z17" s="15" t="s">
        <v>118</v>
      </c>
      <c r="AA17" s="15" t="s">
        <v>368</v>
      </c>
      <c r="AB17" s="15" t="s">
        <v>405</v>
      </c>
      <c r="AC17" s="15" t="s">
        <v>120</v>
      </c>
      <c r="AD17" s="15" t="s">
        <v>150</v>
      </c>
      <c r="AE17" s="15" t="s">
        <v>416</v>
      </c>
      <c r="AF17" s="15" t="s">
        <v>187</v>
      </c>
      <c r="AG17" s="15" t="s">
        <v>439</v>
      </c>
      <c r="AH17" s="15" t="s">
        <v>173</v>
      </c>
      <c r="AI17" s="15" t="s">
        <v>108</v>
      </c>
    </row>
    <row r="18" spans="1:35" ht="19.95" customHeight="1" x14ac:dyDescent="0.35">
      <c r="A18" s="12" t="s">
        <v>162</v>
      </c>
      <c r="B18" s="13" t="s">
        <v>71</v>
      </c>
      <c r="C18" s="13" t="s">
        <v>141</v>
      </c>
      <c r="D18" s="13" t="s">
        <v>39</v>
      </c>
      <c r="E18" s="13" t="s">
        <v>102</v>
      </c>
      <c r="F18" s="13" t="s">
        <v>97</v>
      </c>
      <c r="G18" s="13" t="s">
        <v>99</v>
      </c>
      <c r="H18" s="13" t="s">
        <v>99</v>
      </c>
      <c r="I18" s="13" t="s">
        <v>203</v>
      </c>
      <c r="J18" s="13" t="s">
        <v>145</v>
      </c>
      <c r="K18" s="13" t="s">
        <v>144</v>
      </c>
      <c r="L18" s="13" t="s">
        <v>98</v>
      </c>
      <c r="M18" s="13" t="s">
        <v>96</v>
      </c>
      <c r="N18" s="13" t="s">
        <v>179</v>
      </c>
      <c r="O18" s="13" t="s">
        <v>99</v>
      </c>
      <c r="P18" s="13" t="s">
        <v>144</v>
      </c>
      <c r="Q18" s="13" t="s">
        <v>99</v>
      </c>
      <c r="R18" s="13" t="s">
        <v>96</v>
      </c>
      <c r="S18" s="13" t="s">
        <v>100</v>
      </c>
      <c r="T18" s="13" t="s">
        <v>144</v>
      </c>
      <c r="U18" s="13" t="s">
        <v>167</v>
      </c>
      <c r="V18" s="13" t="s">
        <v>96</v>
      </c>
      <c r="W18" s="13" t="s">
        <v>100</v>
      </c>
      <c r="X18" s="13" t="s">
        <v>96</v>
      </c>
      <c r="Y18" s="13" t="s">
        <v>96</v>
      </c>
      <c r="Z18" s="13" t="s">
        <v>96</v>
      </c>
      <c r="AA18" s="13" t="s">
        <v>96</v>
      </c>
      <c r="AB18" s="13" t="s">
        <v>203</v>
      </c>
      <c r="AC18" s="13" t="s">
        <v>99</v>
      </c>
      <c r="AD18" s="13" t="s">
        <v>144</v>
      </c>
      <c r="AE18" s="13" t="s">
        <v>203</v>
      </c>
      <c r="AF18" s="13" t="s">
        <v>145</v>
      </c>
      <c r="AG18" s="13" t="s">
        <v>139</v>
      </c>
      <c r="AH18" s="13" t="s">
        <v>100</v>
      </c>
      <c r="AI18" s="13" t="s">
        <v>96</v>
      </c>
    </row>
    <row r="19" spans="1:35" ht="19.95" customHeight="1" x14ac:dyDescent="0.35">
      <c r="A19" s="14" t="s">
        <v>362</v>
      </c>
      <c r="B19" s="15" t="s">
        <v>176</v>
      </c>
      <c r="C19" s="15" t="s">
        <v>176</v>
      </c>
      <c r="D19" s="15" t="s">
        <v>126</v>
      </c>
      <c r="E19" s="15" t="s">
        <v>126</v>
      </c>
      <c r="F19" s="15" t="s">
        <v>123</v>
      </c>
      <c r="G19" s="15" t="s">
        <v>118</v>
      </c>
      <c r="H19" s="15" t="s">
        <v>118</v>
      </c>
      <c r="I19" s="15" t="s">
        <v>176</v>
      </c>
      <c r="J19" s="15" t="s">
        <v>126</v>
      </c>
      <c r="K19" s="15" t="s">
        <v>121</v>
      </c>
      <c r="L19" s="15" t="s">
        <v>176</v>
      </c>
      <c r="M19" s="15" t="s">
        <v>118</v>
      </c>
      <c r="N19" s="15" t="s">
        <v>154</v>
      </c>
      <c r="O19" s="15" t="s">
        <v>121</v>
      </c>
      <c r="P19" s="15" t="s">
        <v>176</v>
      </c>
      <c r="Q19" s="15" t="s">
        <v>121</v>
      </c>
      <c r="R19" s="15" t="s">
        <v>118</v>
      </c>
      <c r="S19" s="15" t="s">
        <v>121</v>
      </c>
      <c r="T19" s="15" t="s">
        <v>126</v>
      </c>
      <c r="U19" s="15" t="s">
        <v>155</v>
      </c>
      <c r="V19" s="15" t="s">
        <v>118</v>
      </c>
      <c r="W19" s="15" t="s">
        <v>176</v>
      </c>
      <c r="X19" s="15" t="s">
        <v>176</v>
      </c>
      <c r="Y19" s="15" t="s">
        <v>176</v>
      </c>
      <c r="Z19" s="15" t="s">
        <v>176</v>
      </c>
      <c r="AA19" s="15" t="s">
        <v>118</v>
      </c>
      <c r="AB19" s="15" t="s">
        <v>116</v>
      </c>
      <c r="AC19" s="15" t="s">
        <v>118</v>
      </c>
      <c r="AD19" s="15" t="s">
        <v>126</v>
      </c>
      <c r="AE19" s="15" t="s">
        <v>148</v>
      </c>
      <c r="AF19" s="15" t="s">
        <v>126</v>
      </c>
      <c r="AG19" s="15" t="s">
        <v>188</v>
      </c>
      <c r="AH19" s="15" t="s">
        <v>118</v>
      </c>
      <c r="AI19" s="15" t="s">
        <v>118</v>
      </c>
    </row>
  </sheetData>
  <sheetProtection algorithmName="SHA-512" hashValue="og+CNJWBFvBdnKSnQ1vp4c8ImZAykACjysHa3zQJnnP1nYwOX0QxOT9G67pYAPDnk1kcjDTgMaSTmkiBMAtFxw==" saltValue="Ddo7u8XKWWwR5UCj4Mz7cw=="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50.10937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624</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88.8"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15</v>
      </c>
      <c r="C7" s="15" t="s">
        <v>335</v>
      </c>
      <c r="D7" s="15" t="s">
        <v>77</v>
      </c>
      <c r="E7" s="15" t="s">
        <v>53</v>
      </c>
      <c r="F7" s="15" t="s">
        <v>54</v>
      </c>
      <c r="G7" s="15" t="s">
        <v>255</v>
      </c>
      <c r="H7" s="15" t="s">
        <v>389</v>
      </c>
      <c r="I7" s="15" t="s">
        <v>57</v>
      </c>
      <c r="J7" s="15" t="s">
        <v>338</v>
      </c>
      <c r="K7" s="15" t="s">
        <v>16</v>
      </c>
      <c r="L7" s="15" t="s">
        <v>339</v>
      </c>
      <c r="M7" s="15" t="s">
        <v>340</v>
      </c>
      <c r="N7" s="15" t="s">
        <v>441</v>
      </c>
      <c r="O7" s="15" t="s">
        <v>346</v>
      </c>
      <c r="P7" s="15" t="s">
        <v>396</v>
      </c>
      <c r="Q7" s="15" t="s">
        <v>341</v>
      </c>
      <c r="R7" s="15" t="s">
        <v>65</v>
      </c>
      <c r="S7" s="15" t="s">
        <v>66</v>
      </c>
      <c r="T7" s="15" t="s">
        <v>67</v>
      </c>
      <c r="U7" s="15" t="s">
        <v>68</v>
      </c>
      <c r="V7" s="15" t="s">
        <v>298</v>
      </c>
      <c r="W7" s="15" t="s">
        <v>200</v>
      </c>
      <c r="X7" s="15" t="s">
        <v>139</v>
      </c>
      <c r="Y7" s="15" t="s">
        <v>165</v>
      </c>
      <c r="Z7" s="15" t="s">
        <v>179</v>
      </c>
      <c r="AA7" s="15" t="s">
        <v>235</v>
      </c>
      <c r="AB7" s="15" t="s">
        <v>74</v>
      </c>
      <c r="AC7" s="15" t="s">
        <v>411</v>
      </c>
      <c r="AD7" s="15" t="s">
        <v>390</v>
      </c>
      <c r="AE7" s="15" t="s">
        <v>40</v>
      </c>
      <c r="AF7" s="15" t="s">
        <v>76</v>
      </c>
      <c r="AG7" s="15" t="s">
        <v>77</v>
      </c>
      <c r="AH7" s="15" t="s">
        <v>300</v>
      </c>
      <c r="AI7" s="15" t="s">
        <v>79</v>
      </c>
    </row>
    <row r="8" spans="1:36" ht="19.95" customHeight="1" x14ac:dyDescent="0.35">
      <c r="A8" s="12" t="s">
        <v>69</v>
      </c>
      <c r="B8" s="13" t="s">
        <v>131</v>
      </c>
      <c r="C8" s="13" t="s">
        <v>139</v>
      </c>
      <c r="D8" s="13" t="s">
        <v>167</v>
      </c>
      <c r="E8" s="13" t="s">
        <v>102</v>
      </c>
      <c r="F8" s="13" t="s">
        <v>141</v>
      </c>
      <c r="G8" s="13" t="s">
        <v>183</v>
      </c>
      <c r="H8" s="13" t="s">
        <v>100</v>
      </c>
      <c r="I8" s="13" t="s">
        <v>98</v>
      </c>
      <c r="J8" s="13" t="s">
        <v>144</v>
      </c>
      <c r="K8" s="13" t="s">
        <v>165</v>
      </c>
      <c r="L8" s="13" t="s">
        <v>183</v>
      </c>
      <c r="M8" s="13" t="s">
        <v>140</v>
      </c>
      <c r="N8" s="13" t="s">
        <v>203</v>
      </c>
      <c r="O8" s="13" t="s">
        <v>167</v>
      </c>
      <c r="P8" s="13" t="s">
        <v>183</v>
      </c>
      <c r="Q8" s="13" t="s">
        <v>96</v>
      </c>
      <c r="R8" s="13" t="s">
        <v>165</v>
      </c>
      <c r="S8" s="13" t="s">
        <v>96</v>
      </c>
      <c r="T8" s="13" t="s">
        <v>99</v>
      </c>
      <c r="U8" s="13" t="s">
        <v>203</v>
      </c>
      <c r="V8" s="13" t="s">
        <v>98</v>
      </c>
      <c r="W8" s="13" t="s">
        <v>96</v>
      </c>
      <c r="X8" s="13" t="s">
        <v>96</v>
      </c>
      <c r="Y8" s="13" t="s">
        <v>96</v>
      </c>
      <c r="Z8" s="13" t="s">
        <v>99</v>
      </c>
      <c r="AA8" s="13" t="s">
        <v>96</v>
      </c>
      <c r="AB8" s="13" t="s">
        <v>96</v>
      </c>
      <c r="AC8" s="13" t="s">
        <v>37</v>
      </c>
      <c r="AD8" s="13" t="s">
        <v>99</v>
      </c>
      <c r="AE8" s="13" t="s">
        <v>96</v>
      </c>
      <c r="AF8" s="13" t="s">
        <v>98</v>
      </c>
      <c r="AG8" s="13" t="s">
        <v>98</v>
      </c>
      <c r="AH8" s="13" t="s">
        <v>165</v>
      </c>
      <c r="AI8" s="13" t="s">
        <v>183</v>
      </c>
    </row>
    <row r="9" spans="1:36" ht="19.95" customHeight="1" x14ac:dyDescent="0.35">
      <c r="A9" s="14" t="s">
        <v>361</v>
      </c>
      <c r="B9" s="15" t="s">
        <v>126</v>
      </c>
      <c r="C9" s="15" t="s">
        <v>188</v>
      </c>
      <c r="D9" s="15" t="s">
        <v>176</v>
      </c>
      <c r="E9" s="15" t="s">
        <v>126</v>
      </c>
      <c r="F9" s="15" t="s">
        <v>188</v>
      </c>
      <c r="G9" s="15" t="s">
        <v>188</v>
      </c>
      <c r="H9" s="15" t="s">
        <v>121</v>
      </c>
      <c r="I9" s="15" t="s">
        <v>176</v>
      </c>
      <c r="J9" s="15" t="s">
        <v>121</v>
      </c>
      <c r="K9" s="15" t="s">
        <v>188</v>
      </c>
      <c r="L9" s="15" t="s">
        <v>176</v>
      </c>
      <c r="M9" s="15" t="s">
        <v>123</v>
      </c>
      <c r="N9" s="15" t="s">
        <v>121</v>
      </c>
      <c r="O9" s="15" t="s">
        <v>123</v>
      </c>
      <c r="P9" s="15" t="s">
        <v>176</v>
      </c>
      <c r="Q9" s="15" t="s">
        <v>118</v>
      </c>
      <c r="R9" s="15" t="s">
        <v>155</v>
      </c>
      <c r="S9" s="15" t="s">
        <v>118</v>
      </c>
      <c r="T9" s="15" t="s">
        <v>121</v>
      </c>
      <c r="U9" s="15" t="s">
        <v>126</v>
      </c>
      <c r="V9" s="15" t="s">
        <v>188</v>
      </c>
      <c r="W9" s="15" t="s">
        <v>118</v>
      </c>
      <c r="X9" s="15" t="s">
        <v>118</v>
      </c>
      <c r="Y9" s="15" t="s">
        <v>118</v>
      </c>
      <c r="Z9" s="15" t="s">
        <v>188</v>
      </c>
      <c r="AA9" s="15" t="s">
        <v>118</v>
      </c>
      <c r="AB9" s="15" t="s">
        <v>118</v>
      </c>
      <c r="AC9" s="15" t="s">
        <v>154</v>
      </c>
      <c r="AD9" s="15" t="s">
        <v>121</v>
      </c>
      <c r="AE9" s="15" t="s">
        <v>121</v>
      </c>
      <c r="AF9" s="15" t="s">
        <v>121</v>
      </c>
      <c r="AG9" s="15" t="s">
        <v>121</v>
      </c>
      <c r="AH9" s="15" t="s">
        <v>188</v>
      </c>
      <c r="AI9" s="15" t="s">
        <v>154</v>
      </c>
    </row>
    <row r="10" spans="1:36" ht="19.95" customHeight="1" x14ac:dyDescent="0.35">
      <c r="A10" s="12" t="s">
        <v>84</v>
      </c>
      <c r="B10" s="13" t="s">
        <v>446</v>
      </c>
      <c r="C10" s="13" t="s">
        <v>351</v>
      </c>
      <c r="D10" s="13" t="s">
        <v>305</v>
      </c>
      <c r="E10" s="13" t="s">
        <v>161</v>
      </c>
      <c r="F10" s="13" t="s">
        <v>86</v>
      </c>
      <c r="G10" s="13" t="s">
        <v>285</v>
      </c>
      <c r="H10" s="13" t="s">
        <v>41</v>
      </c>
      <c r="I10" s="13" t="s">
        <v>92</v>
      </c>
      <c r="J10" s="13" t="s">
        <v>356</v>
      </c>
      <c r="K10" s="13" t="s">
        <v>200</v>
      </c>
      <c r="L10" s="13" t="s">
        <v>350</v>
      </c>
      <c r="M10" s="13" t="s">
        <v>136</v>
      </c>
      <c r="N10" s="13" t="s">
        <v>44</v>
      </c>
      <c r="O10" s="13" t="s">
        <v>180</v>
      </c>
      <c r="P10" s="13" t="s">
        <v>419</v>
      </c>
      <c r="Q10" s="13" t="s">
        <v>246</v>
      </c>
      <c r="R10" s="13" t="s">
        <v>227</v>
      </c>
      <c r="S10" s="13" t="s">
        <v>235</v>
      </c>
      <c r="T10" s="13" t="s">
        <v>232</v>
      </c>
      <c r="U10" s="13" t="s">
        <v>191</v>
      </c>
      <c r="V10" s="13" t="s">
        <v>44</v>
      </c>
      <c r="W10" s="13" t="s">
        <v>144</v>
      </c>
      <c r="X10" s="13" t="s">
        <v>144</v>
      </c>
      <c r="Y10" s="13" t="s">
        <v>100</v>
      </c>
      <c r="Z10" s="13" t="s">
        <v>99</v>
      </c>
      <c r="AA10" s="13" t="s">
        <v>98</v>
      </c>
      <c r="AB10" s="13" t="s">
        <v>99</v>
      </c>
      <c r="AC10" s="13" t="s">
        <v>379</v>
      </c>
      <c r="AD10" s="13" t="s">
        <v>92</v>
      </c>
      <c r="AE10" s="13" t="s">
        <v>100</v>
      </c>
      <c r="AF10" s="13" t="s">
        <v>372</v>
      </c>
      <c r="AG10" s="13" t="s">
        <v>254</v>
      </c>
      <c r="AH10" s="13" t="s">
        <v>185</v>
      </c>
      <c r="AI10" s="13" t="s">
        <v>274</v>
      </c>
    </row>
    <row r="11" spans="1:36" ht="19.95" customHeight="1" x14ac:dyDescent="0.35">
      <c r="A11" s="14" t="s">
        <v>357</v>
      </c>
      <c r="B11" s="15" t="s">
        <v>195</v>
      </c>
      <c r="C11" s="15" t="s">
        <v>108</v>
      </c>
      <c r="D11" s="15" t="s">
        <v>109</v>
      </c>
      <c r="E11" s="15" t="s">
        <v>172</v>
      </c>
      <c r="F11" s="15" t="s">
        <v>276</v>
      </c>
      <c r="G11" s="15" t="s">
        <v>147</v>
      </c>
      <c r="H11" s="15" t="s">
        <v>206</v>
      </c>
      <c r="I11" s="15" t="s">
        <v>108</v>
      </c>
      <c r="J11" s="15" t="s">
        <v>114</v>
      </c>
      <c r="K11" s="15" t="s">
        <v>109</v>
      </c>
      <c r="L11" s="15" t="s">
        <v>114</v>
      </c>
      <c r="M11" s="15" t="s">
        <v>114</v>
      </c>
      <c r="N11" s="15" t="s">
        <v>173</v>
      </c>
      <c r="O11" s="15" t="s">
        <v>151</v>
      </c>
      <c r="P11" s="15" t="s">
        <v>206</v>
      </c>
      <c r="Q11" s="15" t="s">
        <v>107</v>
      </c>
      <c r="R11" s="15" t="s">
        <v>150</v>
      </c>
      <c r="S11" s="15" t="s">
        <v>172</v>
      </c>
      <c r="T11" s="15" t="s">
        <v>260</v>
      </c>
      <c r="U11" s="15" t="s">
        <v>272</v>
      </c>
      <c r="V11" s="15" t="s">
        <v>258</v>
      </c>
      <c r="W11" s="15" t="s">
        <v>154</v>
      </c>
      <c r="X11" s="15" t="s">
        <v>108</v>
      </c>
      <c r="Y11" s="15" t="s">
        <v>120</v>
      </c>
      <c r="Z11" s="15" t="s">
        <v>188</v>
      </c>
      <c r="AA11" s="15" t="s">
        <v>125</v>
      </c>
      <c r="AB11" s="15" t="s">
        <v>188</v>
      </c>
      <c r="AC11" s="15" t="s">
        <v>108</v>
      </c>
      <c r="AD11" s="15" t="s">
        <v>112</v>
      </c>
      <c r="AE11" s="15" t="s">
        <v>122</v>
      </c>
      <c r="AF11" s="15" t="s">
        <v>148</v>
      </c>
      <c r="AG11" s="15" t="s">
        <v>149</v>
      </c>
      <c r="AH11" s="15" t="s">
        <v>114</v>
      </c>
      <c r="AI11" s="15" t="s">
        <v>195</v>
      </c>
    </row>
    <row r="12" spans="1:36" ht="19.95" customHeight="1" x14ac:dyDescent="0.35">
      <c r="A12" s="12" t="s">
        <v>181</v>
      </c>
      <c r="B12" s="13" t="s">
        <v>442</v>
      </c>
      <c r="C12" s="13" t="s">
        <v>443</v>
      </c>
      <c r="D12" s="13" t="s">
        <v>444</v>
      </c>
      <c r="E12" s="13" t="s">
        <v>244</v>
      </c>
      <c r="F12" s="13" t="s">
        <v>227</v>
      </c>
      <c r="G12" s="13" t="s">
        <v>160</v>
      </c>
      <c r="H12" s="13" t="s">
        <v>372</v>
      </c>
      <c r="I12" s="13" t="s">
        <v>134</v>
      </c>
      <c r="J12" s="13" t="s">
        <v>32</v>
      </c>
      <c r="K12" s="13" t="s">
        <v>242</v>
      </c>
      <c r="L12" s="13" t="s">
        <v>298</v>
      </c>
      <c r="M12" s="13" t="s">
        <v>282</v>
      </c>
      <c r="N12" s="13" t="s">
        <v>320</v>
      </c>
      <c r="O12" s="13" t="s">
        <v>160</v>
      </c>
      <c r="P12" s="13" t="s">
        <v>254</v>
      </c>
      <c r="Q12" s="13" t="s">
        <v>161</v>
      </c>
      <c r="R12" s="13" t="s">
        <v>326</v>
      </c>
      <c r="S12" s="13" t="s">
        <v>199</v>
      </c>
      <c r="T12" s="13" t="s">
        <v>91</v>
      </c>
      <c r="U12" s="13" t="s">
        <v>161</v>
      </c>
      <c r="V12" s="13" t="s">
        <v>285</v>
      </c>
      <c r="W12" s="13" t="s">
        <v>40</v>
      </c>
      <c r="X12" s="13" t="s">
        <v>179</v>
      </c>
      <c r="Y12" s="13" t="s">
        <v>167</v>
      </c>
      <c r="Z12" s="13" t="s">
        <v>100</v>
      </c>
      <c r="AA12" s="13" t="s">
        <v>183</v>
      </c>
      <c r="AB12" s="13" t="s">
        <v>145</v>
      </c>
      <c r="AC12" s="13" t="s">
        <v>427</v>
      </c>
      <c r="AD12" s="13" t="s">
        <v>241</v>
      </c>
      <c r="AE12" s="13" t="s">
        <v>203</v>
      </c>
      <c r="AF12" s="13" t="s">
        <v>256</v>
      </c>
      <c r="AG12" s="13" t="s">
        <v>445</v>
      </c>
      <c r="AH12" s="13" t="s">
        <v>394</v>
      </c>
      <c r="AI12" s="13" t="s">
        <v>161</v>
      </c>
    </row>
    <row r="13" spans="1:36" ht="19.95" customHeight="1" x14ac:dyDescent="0.35">
      <c r="A13" s="14" t="s">
        <v>349</v>
      </c>
      <c r="B13" s="15" t="s">
        <v>110</v>
      </c>
      <c r="C13" s="15" t="s">
        <v>272</v>
      </c>
      <c r="D13" s="15" t="s">
        <v>258</v>
      </c>
      <c r="E13" s="15" t="s">
        <v>260</v>
      </c>
      <c r="F13" s="15" t="s">
        <v>112</v>
      </c>
      <c r="G13" s="15" t="s">
        <v>107</v>
      </c>
      <c r="H13" s="15" t="s">
        <v>258</v>
      </c>
      <c r="I13" s="15" t="s">
        <v>156</v>
      </c>
      <c r="J13" s="15" t="s">
        <v>110</v>
      </c>
      <c r="K13" s="15" t="s">
        <v>272</v>
      </c>
      <c r="L13" s="15" t="s">
        <v>262</v>
      </c>
      <c r="M13" s="15" t="s">
        <v>113</v>
      </c>
      <c r="N13" s="15" t="s">
        <v>259</v>
      </c>
      <c r="O13" s="15" t="s">
        <v>112</v>
      </c>
      <c r="P13" s="15" t="s">
        <v>262</v>
      </c>
      <c r="Q13" s="15" t="s">
        <v>150</v>
      </c>
      <c r="R13" s="15" t="s">
        <v>260</v>
      </c>
      <c r="S13" s="15" t="s">
        <v>110</v>
      </c>
      <c r="T13" s="15" t="s">
        <v>267</v>
      </c>
      <c r="U13" s="15" t="s">
        <v>258</v>
      </c>
      <c r="V13" s="15" t="s">
        <v>112</v>
      </c>
      <c r="W13" s="15" t="s">
        <v>109</v>
      </c>
      <c r="X13" s="15" t="s">
        <v>439</v>
      </c>
      <c r="Y13" s="15" t="s">
        <v>156</v>
      </c>
      <c r="Z13" s="15" t="s">
        <v>153</v>
      </c>
      <c r="AA13" s="15" t="s">
        <v>148</v>
      </c>
      <c r="AB13" s="15" t="s">
        <v>261</v>
      </c>
      <c r="AC13" s="15" t="s">
        <v>107</v>
      </c>
      <c r="AD13" s="15" t="s">
        <v>370</v>
      </c>
      <c r="AE13" s="15" t="s">
        <v>119</v>
      </c>
      <c r="AF13" s="15" t="s">
        <v>265</v>
      </c>
      <c r="AG13" s="15" t="s">
        <v>115</v>
      </c>
      <c r="AH13" s="15" t="s">
        <v>260</v>
      </c>
      <c r="AI13" s="15" t="s">
        <v>262</v>
      </c>
    </row>
    <row r="14" spans="1:36" ht="19.95" customHeight="1" x14ac:dyDescent="0.35">
      <c r="A14" s="12" t="s">
        <v>137</v>
      </c>
      <c r="B14" s="13" t="s">
        <v>447</v>
      </c>
      <c r="C14" s="13" t="s">
        <v>69</v>
      </c>
      <c r="D14" s="13" t="s">
        <v>291</v>
      </c>
      <c r="E14" s="13" t="s">
        <v>182</v>
      </c>
      <c r="F14" s="13" t="s">
        <v>190</v>
      </c>
      <c r="G14" s="13" t="s">
        <v>104</v>
      </c>
      <c r="H14" s="13" t="s">
        <v>135</v>
      </c>
      <c r="I14" s="13" t="s">
        <v>135</v>
      </c>
      <c r="J14" s="13" t="s">
        <v>419</v>
      </c>
      <c r="K14" s="13" t="s">
        <v>356</v>
      </c>
      <c r="L14" s="13" t="s">
        <v>191</v>
      </c>
      <c r="M14" s="13" t="s">
        <v>74</v>
      </c>
      <c r="N14" s="13" t="s">
        <v>182</v>
      </c>
      <c r="O14" s="13" t="s">
        <v>44</v>
      </c>
      <c r="P14" s="13" t="s">
        <v>191</v>
      </c>
      <c r="Q14" s="13" t="s">
        <v>248</v>
      </c>
      <c r="R14" s="13" t="s">
        <v>181</v>
      </c>
      <c r="S14" s="13" t="s">
        <v>191</v>
      </c>
      <c r="T14" s="13" t="s">
        <v>167</v>
      </c>
      <c r="U14" s="13" t="s">
        <v>72</v>
      </c>
      <c r="V14" s="13" t="s">
        <v>137</v>
      </c>
      <c r="W14" s="13" t="s">
        <v>163</v>
      </c>
      <c r="X14" s="13" t="s">
        <v>96</v>
      </c>
      <c r="Y14" s="13" t="s">
        <v>99</v>
      </c>
      <c r="Z14" s="13" t="s">
        <v>141</v>
      </c>
      <c r="AA14" s="13" t="s">
        <v>71</v>
      </c>
      <c r="AB14" s="13" t="s">
        <v>98</v>
      </c>
      <c r="AC14" s="13" t="s">
        <v>253</v>
      </c>
      <c r="AD14" s="13" t="s">
        <v>180</v>
      </c>
      <c r="AE14" s="13" t="s">
        <v>98</v>
      </c>
      <c r="AF14" s="13" t="s">
        <v>326</v>
      </c>
      <c r="AG14" s="13" t="s">
        <v>48</v>
      </c>
      <c r="AH14" s="13" t="s">
        <v>193</v>
      </c>
      <c r="AI14" s="13" t="s">
        <v>39</v>
      </c>
    </row>
    <row r="15" spans="1:36" ht="19.95" customHeight="1" x14ac:dyDescent="0.35">
      <c r="A15" s="14" t="s">
        <v>354</v>
      </c>
      <c r="B15" s="15" t="s">
        <v>147</v>
      </c>
      <c r="C15" s="15" t="s">
        <v>147</v>
      </c>
      <c r="D15" s="15" t="s">
        <v>147</v>
      </c>
      <c r="E15" s="15" t="s">
        <v>119</v>
      </c>
      <c r="F15" s="15" t="s">
        <v>108</v>
      </c>
      <c r="G15" s="15" t="s">
        <v>149</v>
      </c>
      <c r="H15" s="15" t="s">
        <v>173</v>
      </c>
      <c r="I15" s="15" t="s">
        <v>173</v>
      </c>
      <c r="J15" s="15" t="s">
        <v>148</v>
      </c>
      <c r="K15" s="15" t="s">
        <v>195</v>
      </c>
      <c r="L15" s="15" t="s">
        <v>119</v>
      </c>
      <c r="M15" s="15" t="s">
        <v>173</v>
      </c>
      <c r="N15" s="15" t="s">
        <v>173</v>
      </c>
      <c r="O15" s="15" t="s">
        <v>150</v>
      </c>
      <c r="P15" s="15" t="s">
        <v>151</v>
      </c>
      <c r="Q15" s="15" t="s">
        <v>276</v>
      </c>
      <c r="R15" s="15" t="s">
        <v>148</v>
      </c>
      <c r="S15" s="15" t="s">
        <v>148</v>
      </c>
      <c r="T15" s="15" t="s">
        <v>154</v>
      </c>
      <c r="U15" s="15" t="s">
        <v>119</v>
      </c>
      <c r="V15" s="15" t="s">
        <v>108</v>
      </c>
      <c r="W15" s="15" t="s">
        <v>260</v>
      </c>
      <c r="X15" s="15" t="s">
        <v>121</v>
      </c>
      <c r="Y15" s="15" t="s">
        <v>123</v>
      </c>
      <c r="Z15" s="15" t="s">
        <v>382</v>
      </c>
      <c r="AA15" s="15" t="s">
        <v>124</v>
      </c>
      <c r="AB15" s="15" t="s">
        <v>122</v>
      </c>
      <c r="AC15" s="15" t="s">
        <v>149</v>
      </c>
      <c r="AD15" s="15" t="s">
        <v>125</v>
      </c>
      <c r="AE15" s="15" t="s">
        <v>276</v>
      </c>
      <c r="AF15" s="15" t="s">
        <v>109</v>
      </c>
      <c r="AG15" s="15" t="s">
        <v>147</v>
      </c>
      <c r="AH15" s="15" t="s">
        <v>149</v>
      </c>
      <c r="AI15" s="15" t="s">
        <v>125</v>
      </c>
    </row>
    <row r="16" spans="1:36" ht="19.95" customHeight="1" x14ac:dyDescent="0.35">
      <c r="A16" s="12" t="s">
        <v>96</v>
      </c>
      <c r="B16" s="13" t="s">
        <v>428</v>
      </c>
      <c r="C16" s="13" t="s">
        <v>419</v>
      </c>
      <c r="D16" s="13" t="s">
        <v>241</v>
      </c>
      <c r="E16" s="13" t="s">
        <v>85</v>
      </c>
      <c r="F16" s="13" t="s">
        <v>165</v>
      </c>
      <c r="G16" s="13" t="s">
        <v>285</v>
      </c>
      <c r="H16" s="13" t="s">
        <v>204</v>
      </c>
      <c r="I16" s="13" t="s">
        <v>38</v>
      </c>
      <c r="J16" s="13" t="s">
        <v>92</v>
      </c>
      <c r="K16" s="13" t="s">
        <v>85</v>
      </c>
      <c r="L16" s="13" t="s">
        <v>87</v>
      </c>
      <c r="M16" s="13" t="s">
        <v>232</v>
      </c>
      <c r="N16" s="13" t="s">
        <v>274</v>
      </c>
      <c r="O16" s="13" t="s">
        <v>285</v>
      </c>
      <c r="P16" s="13" t="s">
        <v>132</v>
      </c>
      <c r="Q16" s="13" t="s">
        <v>274</v>
      </c>
      <c r="R16" s="13" t="s">
        <v>160</v>
      </c>
      <c r="S16" s="13" t="s">
        <v>352</v>
      </c>
      <c r="T16" s="13" t="s">
        <v>99</v>
      </c>
      <c r="U16" s="13" t="s">
        <v>97</v>
      </c>
      <c r="V16" s="13" t="s">
        <v>96</v>
      </c>
      <c r="W16" s="13" t="s">
        <v>104</v>
      </c>
      <c r="X16" s="13" t="s">
        <v>96</v>
      </c>
      <c r="Y16" s="13" t="s">
        <v>100</v>
      </c>
      <c r="Z16" s="13" t="s">
        <v>99</v>
      </c>
      <c r="AA16" s="13" t="s">
        <v>99</v>
      </c>
      <c r="AB16" s="13" t="s">
        <v>167</v>
      </c>
      <c r="AC16" s="13" t="s">
        <v>246</v>
      </c>
      <c r="AD16" s="13" t="s">
        <v>99</v>
      </c>
      <c r="AE16" s="13" t="s">
        <v>100</v>
      </c>
      <c r="AF16" s="13" t="s">
        <v>298</v>
      </c>
      <c r="AG16" s="13" t="s">
        <v>134</v>
      </c>
      <c r="AH16" s="13" t="s">
        <v>90</v>
      </c>
      <c r="AI16" s="13" t="s">
        <v>183</v>
      </c>
    </row>
    <row r="17" spans="1:35" ht="19.95" customHeight="1" x14ac:dyDescent="0.35">
      <c r="A17" s="14" t="s">
        <v>360</v>
      </c>
      <c r="B17" s="15" t="s">
        <v>119</v>
      </c>
      <c r="C17" s="15" t="s">
        <v>153</v>
      </c>
      <c r="D17" s="15" t="s">
        <v>148</v>
      </c>
      <c r="E17" s="15" t="s">
        <v>206</v>
      </c>
      <c r="F17" s="15" t="s">
        <v>174</v>
      </c>
      <c r="G17" s="15" t="s">
        <v>148</v>
      </c>
      <c r="H17" s="15" t="s">
        <v>153</v>
      </c>
      <c r="I17" s="15" t="s">
        <v>116</v>
      </c>
      <c r="J17" s="15" t="s">
        <v>151</v>
      </c>
      <c r="K17" s="15" t="s">
        <v>172</v>
      </c>
      <c r="L17" s="15" t="s">
        <v>173</v>
      </c>
      <c r="M17" s="15" t="s">
        <v>150</v>
      </c>
      <c r="N17" s="15" t="s">
        <v>120</v>
      </c>
      <c r="O17" s="15" t="s">
        <v>148</v>
      </c>
      <c r="P17" s="15" t="s">
        <v>151</v>
      </c>
      <c r="Q17" s="15" t="s">
        <v>153</v>
      </c>
      <c r="R17" s="15" t="s">
        <v>148</v>
      </c>
      <c r="S17" s="15" t="s">
        <v>206</v>
      </c>
      <c r="T17" s="15" t="s">
        <v>118</v>
      </c>
      <c r="U17" s="15" t="s">
        <v>116</v>
      </c>
      <c r="V17" s="15" t="s">
        <v>118</v>
      </c>
      <c r="W17" s="15" t="s">
        <v>262</v>
      </c>
      <c r="X17" s="15" t="s">
        <v>176</v>
      </c>
      <c r="Y17" s="15" t="s">
        <v>125</v>
      </c>
      <c r="Z17" s="15" t="s">
        <v>155</v>
      </c>
      <c r="AA17" s="15" t="s">
        <v>188</v>
      </c>
      <c r="AB17" s="15" t="s">
        <v>150</v>
      </c>
      <c r="AC17" s="15" t="s">
        <v>151</v>
      </c>
      <c r="AD17" s="15" t="s">
        <v>121</v>
      </c>
      <c r="AE17" s="15" t="s">
        <v>153</v>
      </c>
      <c r="AF17" s="15" t="s">
        <v>150</v>
      </c>
      <c r="AG17" s="15" t="s">
        <v>147</v>
      </c>
      <c r="AH17" s="15" t="s">
        <v>151</v>
      </c>
      <c r="AI17" s="15" t="s">
        <v>123</v>
      </c>
    </row>
    <row r="18" spans="1:35" ht="19.95" customHeight="1" x14ac:dyDescent="0.35">
      <c r="A18" s="12" t="s">
        <v>162</v>
      </c>
      <c r="B18" s="13" t="s">
        <v>246</v>
      </c>
      <c r="C18" s="13" t="s">
        <v>44</v>
      </c>
      <c r="D18" s="13" t="s">
        <v>165</v>
      </c>
      <c r="E18" s="13" t="s">
        <v>139</v>
      </c>
      <c r="F18" s="13" t="s">
        <v>198</v>
      </c>
      <c r="G18" s="13" t="s">
        <v>140</v>
      </c>
      <c r="H18" s="13" t="s">
        <v>183</v>
      </c>
      <c r="I18" s="13" t="s">
        <v>203</v>
      </c>
      <c r="J18" s="13" t="s">
        <v>285</v>
      </c>
      <c r="K18" s="13" t="s">
        <v>180</v>
      </c>
      <c r="L18" s="13" t="s">
        <v>144</v>
      </c>
      <c r="M18" s="13" t="s">
        <v>96</v>
      </c>
      <c r="N18" s="13" t="s">
        <v>139</v>
      </c>
      <c r="O18" s="13" t="s">
        <v>165</v>
      </c>
      <c r="P18" s="13" t="s">
        <v>102</v>
      </c>
      <c r="Q18" s="13" t="s">
        <v>140</v>
      </c>
      <c r="R18" s="13" t="s">
        <v>167</v>
      </c>
      <c r="S18" s="13" t="s">
        <v>39</v>
      </c>
      <c r="T18" s="13" t="s">
        <v>179</v>
      </c>
      <c r="U18" s="13" t="s">
        <v>203</v>
      </c>
      <c r="V18" s="13" t="s">
        <v>203</v>
      </c>
      <c r="W18" s="13" t="s">
        <v>99</v>
      </c>
      <c r="X18" s="13" t="s">
        <v>99</v>
      </c>
      <c r="Y18" s="13" t="s">
        <v>144</v>
      </c>
      <c r="Z18" s="13" t="s">
        <v>96</v>
      </c>
      <c r="AA18" s="13" t="s">
        <v>96</v>
      </c>
      <c r="AB18" s="13" t="s">
        <v>141</v>
      </c>
      <c r="AC18" s="13" t="s">
        <v>38</v>
      </c>
      <c r="AD18" s="13" t="s">
        <v>179</v>
      </c>
      <c r="AE18" s="13" t="s">
        <v>183</v>
      </c>
      <c r="AF18" s="13" t="s">
        <v>72</v>
      </c>
      <c r="AG18" s="13" t="s">
        <v>38</v>
      </c>
      <c r="AH18" s="13" t="s">
        <v>71</v>
      </c>
      <c r="AI18" s="13" t="s">
        <v>198</v>
      </c>
    </row>
    <row r="19" spans="1:35" ht="19.95" customHeight="1" x14ac:dyDescent="0.35">
      <c r="A19" s="14" t="s">
        <v>362</v>
      </c>
      <c r="B19" s="15" t="s">
        <v>123</v>
      </c>
      <c r="C19" s="15" t="s">
        <v>155</v>
      </c>
      <c r="D19" s="15" t="s">
        <v>188</v>
      </c>
      <c r="E19" s="15" t="s">
        <v>174</v>
      </c>
      <c r="F19" s="15" t="s">
        <v>155</v>
      </c>
      <c r="G19" s="15" t="s">
        <v>155</v>
      </c>
      <c r="H19" s="15" t="s">
        <v>126</v>
      </c>
      <c r="I19" s="15" t="s">
        <v>176</v>
      </c>
      <c r="J19" s="15" t="s">
        <v>174</v>
      </c>
      <c r="K19" s="15" t="s">
        <v>123</v>
      </c>
      <c r="L19" s="15" t="s">
        <v>176</v>
      </c>
      <c r="M19" s="15" t="s">
        <v>118</v>
      </c>
      <c r="N19" s="15" t="s">
        <v>116</v>
      </c>
      <c r="O19" s="15" t="s">
        <v>122</v>
      </c>
      <c r="P19" s="15" t="s">
        <v>126</v>
      </c>
      <c r="Q19" s="15" t="s">
        <v>154</v>
      </c>
      <c r="R19" s="15" t="s">
        <v>126</v>
      </c>
      <c r="S19" s="15" t="s">
        <v>154</v>
      </c>
      <c r="T19" s="15" t="s">
        <v>120</v>
      </c>
      <c r="U19" s="15" t="s">
        <v>176</v>
      </c>
      <c r="V19" s="15" t="s">
        <v>126</v>
      </c>
      <c r="W19" s="15" t="s">
        <v>121</v>
      </c>
      <c r="X19" s="15" t="s">
        <v>188</v>
      </c>
      <c r="Y19" s="15" t="s">
        <v>106</v>
      </c>
      <c r="Z19" s="15" t="s">
        <v>118</v>
      </c>
      <c r="AA19" s="15" t="s">
        <v>118</v>
      </c>
      <c r="AB19" s="15" t="s">
        <v>276</v>
      </c>
      <c r="AC19" s="15" t="s">
        <v>123</v>
      </c>
      <c r="AD19" s="15" t="s">
        <v>174</v>
      </c>
      <c r="AE19" s="15" t="s">
        <v>272</v>
      </c>
      <c r="AF19" s="15" t="s">
        <v>188</v>
      </c>
      <c r="AG19" s="15" t="s">
        <v>188</v>
      </c>
      <c r="AH19" s="15" t="s">
        <v>123</v>
      </c>
      <c r="AI19" s="15" t="s">
        <v>151</v>
      </c>
    </row>
  </sheetData>
  <sheetProtection algorithmName="SHA-512" hashValue="QICsDaz3Ch6KvVApoKy00dOR3krIUv37cUGmNOaJzvSN2c5D2bbKL4jPbQDUGLHCCr6uAByORh7dLRWfiNmnaw==" saltValue="+g7kf5lUBpfUi0VpGy1poQ=="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6.664062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625</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1.8"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15</v>
      </c>
      <c r="C7" s="15" t="s">
        <v>335</v>
      </c>
      <c r="D7" s="15" t="s">
        <v>77</v>
      </c>
      <c r="E7" s="15" t="s">
        <v>373</v>
      </c>
      <c r="F7" s="15" t="s">
        <v>336</v>
      </c>
      <c r="G7" s="15" t="s">
        <v>55</v>
      </c>
      <c r="H7" s="15" t="s">
        <v>389</v>
      </c>
      <c r="I7" s="15" t="s">
        <v>376</v>
      </c>
      <c r="J7" s="15" t="s">
        <v>338</v>
      </c>
      <c r="K7" s="15" t="s">
        <v>16</v>
      </c>
      <c r="L7" s="15" t="s">
        <v>60</v>
      </c>
      <c r="M7" s="15" t="s">
        <v>340</v>
      </c>
      <c r="N7" s="15" t="s">
        <v>441</v>
      </c>
      <c r="O7" s="15" t="s">
        <v>295</v>
      </c>
      <c r="P7" s="15" t="s">
        <v>64</v>
      </c>
      <c r="Q7" s="15" t="s">
        <v>341</v>
      </c>
      <c r="R7" s="15" t="s">
        <v>410</v>
      </c>
      <c r="S7" s="15" t="s">
        <v>66</v>
      </c>
      <c r="T7" s="15" t="s">
        <v>67</v>
      </c>
      <c r="U7" s="15" t="s">
        <v>239</v>
      </c>
      <c r="V7" s="15" t="s">
        <v>298</v>
      </c>
      <c r="W7" s="15" t="s">
        <v>200</v>
      </c>
      <c r="X7" s="15" t="s">
        <v>71</v>
      </c>
      <c r="Y7" s="15" t="s">
        <v>72</v>
      </c>
      <c r="Z7" s="15" t="s">
        <v>39</v>
      </c>
      <c r="AA7" s="15" t="s">
        <v>73</v>
      </c>
      <c r="AB7" s="15" t="s">
        <v>74</v>
      </c>
      <c r="AC7" s="15" t="s">
        <v>344</v>
      </c>
      <c r="AD7" s="15" t="s">
        <v>75</v>
      </c>
      <c r="AE7" s="15" t="s">
        <v>40</v>
      </c>
      <c r="AF7" s="15" t="s">
        <v>377</v>
      </c>
      <c r="AG7" s="15" t="s">
        <v>52</v>
      </c>
      <c r="AH7" s="15" t="s">
        <v>300</v>
      </c>
      <c r="AI7" s="15" t="s">
        <v>79</v>
      </c>
    </row>
    <row r="8" spans="1:36" ht="19.95" customHeight="1" x14ac:dyDescent="0.35">
      <c r="A8" s="12" t="s">
        <v>69</v>
      </c>
      <c r="B8" s="13" t="s">
        <v>167</v>
      </c>
      <c r="C8" s="13" t="s">
        <v>102</v>
      </c>
      <c r="D8" s="13" t="s">
        <v>99</v>
      </c>
      <c r="E8" s="13" t="s">
        <v>99</v>
      </c>
      <c r="F8" s="13" t="s">
        <v>96</v>
      </c>
      <c r="G8" s="13" t="s">
        <v>144</v>
      </c>
      <c r="H8" s="13" t="s">
        <v>96</v>
      </c>
      <c r="I8" s="13" t="s">
        <v>100</v>
      </c>
      <c r="J8" s="13" t="s">
        <v>96</v>
      </c>
      <c r="K8" s="13" t="s">
        <v>102</v>
      </c>
      <c r="L8" s="13" t="s">
        <v>99</v>
      </c>
      <c r="M8" s="13" t="s">
        <v>144</v>
      </c>
      <c r="N8" s="13" t="s">
        <v>100</v>
      </c>
      <c r="O8" s="13" t="s">
        <v>99</v>
      </c>
      <c r="P8" s="13" t="s">
        <v>99</v>
      </c>
      <c r="Q8" s="13" t="s">
        <v>96</v>
      </c>
      <c r="R8" s="13" t="s">
        <v>102</v>
      </c>
      <c r="S8" s="13" t="s">
        <v>96</v>
      </c>
      <c r="T8" s="13" t="s">
        <v>96</v>
      </c>
      <c r="U8" s="13" t="s">
        <v>96</v>
      </c>
      <c r="V8" s="13" t="s">
        <v>99</v>
      </c>
      <c r="W8" s="13" t="s">
        <v>96</v>
      </c>
      <c r="X8" s="13" t="s">
        <v>96</v>
      </c>
      <c r="Y8" s="13" t="s">
        <v>96</v>
      </c>
      <c r="Z8" s="13" t="s">
        <v>99</v>
      </c>
      <c r="AA8" s="13" t="s">
        <v>96</v>
      </c>
      <c r="AB8" s="13" t="s">
        <v>96</v>
      </c>
      <c r="AC8" s="13" t="s">
        <v>167</v>
      </c>
      <c r="AD8" s="13" t="s">
        <v>96</v>
      </c>
      <c r="AE8" s="13" t="s">
        <v>96</v>
      </c>
      <c r="AF8" s="13" t="s">
        <v>96</v>
      </c>
      <c r="AG8" s="13" t="s">
        <v>96</v>
      </c>
      <c r="AH8" s="13" t="s">
        <v>203</v>
      </c>
      <c r="AI8" s="13" t="s">
        <v>144</v>
      </c>
    </row>
    <row r="9" spans="1:36" ht="19.95" customHeight="1" x14ac:dyDescent="0.35">
      <c r="A9" s="14" t="s">
        <v>361</v>
      </c>
      <c r="B9" s="15" t="s">
        <v>121</v>
      </c>
      <c r="C9" s="15" t="s">
        <v>121</v>
      </c>
      <c r="D9" s="15" t="s">
        <v>118</v>
      </c>
      <c r="E9" s="15" t="s">
        <v>118</v>
      </c>
      <c r="F9" s="15" t="s">
        <v>118</v>
      </c>
      <c r="G9" s="15" t="s">
        <v>126</v>
      </c>
      <c r="H9" s="15" t="s">
        <v>118</v>
      </c>
      <c r="I9" s="15" t="s">
        <v>121</v>
      </c>
      <c r="J9" s="15" t="s">
        <v>118</v>
      </c>
      <c r="K9" s="15" t="s">
        <v>176</v>
      </c>
      <c r="L9" s="15" t="s">
        <v>118</v>
      </c>
      <c r="M9" s="15" t="s">
        <v>126</v>
      </c>
      <c r="N9" s="15" t="s">
        <v>121</v>
      </c>
      <c r="O9" s="15" t="s">
        <v>118</v>
      </c>
      <c r="P9" s="15" t="s">
        <v>118</v>
      </c>
      <c r="Q9" s="15" t="s">
        <v>118</v>
      </c>
      <c r="R9" s="15" t="s">
        <v>176</v>
      </c>
      <c r="S9" s="15" t="s">
        <v>118</v>
      </c>
      <c r="T9" s="15" t="s">
        <v>118</v>
      </c>
      <c r="U9" s="15" t="s">
        <v>118</v>
      </c>
      <c r="V9" s="15" t="s">
        <v>121</v>
      </c>
      <c r="W9" s="15" t="s">
        <v>118</v>
      </c>
      <c r="X9" s="15" t="s">
        <v>118</v>
      </c>
      <c r="Y9" s="15" t="s">
        <v>118</v>
      </c>
      <c r="Z9" s="15" t="s">
        <v>188</v>
      </c>
      <c r="AA9" s="15" t="s">
        <v>118</v>
      </c>
      <c r="AB9" s="15" t="s">
        <v>118</v>
      </c>
      <c r="AC9" s="15" t="s">
        <v>176</v>
      </c>
      <c r="AD9" s="15" t="s">
        <v>118</v>
      </c>
      <c r="AE9" s="15" t="s">
        <v>121</v>
      </c>
      <c r="AF9" s="15" t="s">
        <v>118</v>
      </c>
      <c r="AG9" s="15" t="s">
        <v>118</v>
      </c>
      <c r="AH9" s="15" t="s">
        <v>121</v>
      </c>
      <c r="AI9" s="15" t="s">
        <v>123</v>
      </c>
    </row>
    <row r="10" spans="1:36" ht="19.95" customHeight="1" x14ac:dyDescent="0.35">
      <c r="A10" s="12" t="s">
        <v>84</v>
      </c>
      <c r="B10" s="13" t="s">
        <v>389</v>
      </c>
      <c r="C10" s="13" t="s">
        <v>365</v>
      </c>
      <c r="D10" s="13" t="s">
        <v>70</v>
      </c>
      <c r="E10" s="13" t="s">
        <v>246</v>
      </c>
      <c r="F10" s="13" t="s">
        <v>41</v>
      </c>
      <c r="G10" s="13" t="s">
        <v>204</v>
      </c>
      <c r="H10" s="13" t="s">
        <v>235</v>
      </c>
      <c r="I10" s="13" t="s">
        <v>235</v>
      </c>
      <c r="J10" s="13" t="s">
        <v>241</v>
      </c>
      <c r="K10" s="13" t="s">
        <v>86</v>
      </c>
      <c r="L10" s="13" t="s">
        <v>41</v>
      </c>
      <c r="M10" s="13" t="s">
        <v>87</v>
      </c>
      <c r="N10" s="13" t="s">
        <v>136</v>
      </c>
      <c r="O10" s="13" t="s">
        <v>285</v>
      </c>
      <c r="P10" s="13" t="s">
        <v>355</v>
      </c>
      <c r="Q10" s="13" t="s">
        <v>204</v>
      </c>
      <c r="R10" s="13" t="s">
        <v>92</v>
      </c>
      <c r="S10" s="13" t="s">
        <v>167</v>
      </c>
      <c r="T10" s="13" t="s">
        <v>347</v>
      </c>
      <c r="U10" s="13" t="s">
        <v>145</v>
      </c>
      <c r="V10" s="13" t="s">
        <v>135</v>
      </c>
      <c r="W10" s="13" t="s">
        <v>100</v>
      </c>
      <c r="X10" s="13" t="s">
        <v>179</v>
      </c>
      <c r="Y10" s="13" t="s">
        <v>100</v>
      </c>
      <c r="Z10" s="13" t="s">
        <v>99</v>
      </c>
      <c r="AA10" s="13" t="s">
        <v>99</v>
      </c>
      <c r="AB10" s="13" t="s">
        <v>141</v>
      </c>
      <c r="AC10" s="13" t="s">
        <v>134</v>
      </c>
      <c r="AD10" s="13" t="s">
        <v>392</v>
      </c>
      <c r="AE10" s="13" t="s">
        <v>98</v>
      </c>
      <c r="AF10" s="13" t="s">
        <v>274</v>
      </c>
      <c r="AG10" s="13" t="s">
        <v>392</v>
      </c>
      <c r="AH10" s="13" t="s">
        <v>69</v>
      </c>
      <c r="AI10" s="13" t="s">
        <v>71</v>
      </c>
    </row>
    <row r="11" spans="1:36" ht="19.95" customHeight="1" x14ac:dyDescent="0.35">
      <c r="A11" s="14" t="s">
        <v>357</v>
      </c>
      <c r="B11" s="15" t="s">
        <v>147</v>
      </c>
      <c r="C11" s="15" t="s">
        <v>195</v>
      </c>
      <c r="D11" s="15" t="s">
        <v>172</v>
      </c>
      <c r="E11" s="15" t="s">
        <v>195</v>
      </c>
      <c r="F11" s="15" t="s">
        <v>114</v>
      </c>
      <c r="G11" s="15" t="s">
        <v>148</v>
      </c>
      <c r="H11" s="15" t="s">
        <v>172</v>
      </c>
      <c r="I11" s="15" t="s">
        <v>172</v>
      </c>
      <c r="J11" s="15" t="s">
        <v>114</v>
      </c>
      <c r="K11" s="15" t="s">
        <v>151</v>
      </c>
      <c r="L11" s="15" t="s">
        <v>195</v>
      </c>
      <c r="M11" s="15" t="s">
        <v>149</v>
      </c>
      <c r="N11" s="15" t="s">
        <v>109</v>
      </c>
      <c r="O11" s="15" t="s">
        <v>148</v>
      </c>
      <c r="P11" s="15" t="s">
        <v>195</v>
      </c>
      <c r="Q11" s="15" t="s">
        <v>119</v>
      </c>
      <c r="R11" s="15" t="s">
        <v>147</v>
      </c>
      <c r="S11" s="15" t="s">
        <v>188</v>
      </c>
      <c r="T11" s="15" t="s">
        <v>279</v>
      </c>
      <c r="U11" s="15" t="s">
        <v>122</v>
      </c>
      <c r="V11" s="15" t="s">
        <v>110</v>
      </c>
      <c r="W11" s="15" t="s">
        <v>176</v>
      </c>
      <c r="X11" s="15" t="s">
        <v>368</v>
      </c>
      <c r="Y11" s="15" t="s">
        <v>151</v>
      </c>
      <c r="Z11" s="15" t="s">
        <v>188</v>
      </c>
      <c r="AA11" s="15" t="s">
        <v>126</v>
      </c>
      <c r="AB11" s="15" t="s">
        <v>206</v>
      </c>
      <c r="AC11" s="15" t="s">
        <v>150</v>
      </c>
      <c r="AD11" s="15" t="s">
        <v>358</v>
      </c>
      <c r="AE11" s="15" t="s">
        <v>195</v>
      </c>
      <c r="AF11" s="15" t="s">
        <v>154</v>
      </c>
      <c r="AG11" s="15" t="s">
        <v>172</v>
      </c>
      <c r="AH11" s="15" t="s">
        <v>150</v>
      </c>
      <c r="AI11" s="15" t="s">
        <v>109</v>
      </c>
    </row>
    <row r="12" spans="1:36" ht="19.95" customHeight="1" x14ac:dyDescent="0.35">
      <c r="A12" s="12" t="s">
        <v>181</v>
      </c>
      <c r="B12" s="13" t="s">
        <v>389</v>
      </c>
      <c r="C12" s="13" t="s">
        <v>239</v>
      </c>
      <c r="D12" s="13" t="s">
        <v>193</v>
      </c>
      <c r="E12" s="13" t="s">
        <v>191</v>
      </c>
      <c r="F12" s="13" t="s">
        <v>166</v>
      </c>
      <c r="G12" s="13" t="s">
        <v>285</v>
      </c>
      <c r="H12" s="13" t="s">
        <v>132</v>
      </c>
      <c r="I12" s="13" t="s">
        <v>41</v>
      </c>
      <c r="J12" s="13" t="s">
        <v>200</v>
      </c>
      <c r="K12" s="13" t="s">
        <v>282</v>
      </c>
      <c r="L12" s="13" t="s">
        <v>246</v>
      </c>
      <c r="M12" s="13" t="s">
        <v>37</v>
      </c>
      <c r="N12" s="13" t="s">
        <v>204</v>
      </c>
      <c r="O12" s="13" t="s">
        <v>204</v>
      </c>
      <c r="P12" s="13" t="s">
        <v>170</v>
      </c>
      <c r="Q12" s="13" t="s">
        <v>190</v>
      </c>
      <c r="R12" s="13" t="s">
        <v>133</v>
      </c>
      <c r="S12" s="13" t="s">
        <v>179</v>
      </c>
      <c r="T12" s="13" t="s">
        <v>160</v>
      </c>
      <c r="U12" s="13" t="s">
        <v>179</v>
      </c>
      <c r="V12" s="13" t="s">
        <v>132</v>
      </c>
      <c r="W12" s="13" t="s">
        <v>98</v>
      </c>
      <c r="X12" s="13" t="s">
        <v>99</v>
      </c>
      <c r="Y12" s="13" t="s">
        <v>96</v>
      </c>
      <c r="Z12" s="13" t="s">
        <v>99</v>
      </c>
      <c r="AA12" s="13" t="s">
        <v>203</v>
      </c>
      <c r="AB12" s="13" t="s">
        <v>144</v>
      </c>
      <c r="AC12" s="13" t="s">
        <v>88</v>
      </c>
      <c r="AD12" s="13" t="s">
        <v>160</v>
      </c>
      <c r="AE12" s="13" t="s">
        <v>203</v>
      </c>
      <c r="AF12" s="13" t="s">
        <v>135</v>
      </c>
      <c r="AG12" s="13" t="s">
        <v>248</v>
      </c>
      <c r="AH12" s="13" t="s">
        <v>402</v>
      </c>
      <c r="AI12" s="13" t="s">
        <v>131</v>
      </c>
    </row>
    <row r="13" spans="1:36" ht="19.95" customHeight="1" x14ac:dyDescent="0.35">
      <c r="A13" s="14" t="s">
        <v>349</v>
      </c>
      <c r="B13" s="15" t="s">
        <v>147</v>
      </c>
      <c r="C13" s="15" t="s">
        <v>149</v>
      </c>
      <c r="D13" s="15" t="s">
        <v>148</v>
      </c>
      <c r="E13" s="15" t="s">
        <v>151</v>
      </c>
      <c r="F13" s="15" t="s">
        <v>109</v>
      </c>
      <c r="G13" s="15" t="s">
        <v>147</v>
      </c>
      <c r="H13" s="15" t="s">
        <v>148</v>
      </c>
      <c r="I13" s="15" t="s">
        <v>206</v>
      </c>
      <c r="J13" s="15" t="s">
        <v>195</v>
      </c>
      <c r="K13" s="15" t="s">
        <v>119</v>
      </c>
      <c r="L13" s="15" t="s">
        <v>150</v>
      </c>
      <c r="M13" s="15" t="s">
        <v>122</v>
      </c>
      <c r="N13" s="15" t="s">
        <v>125</v>
      </c>
      <c r="O13" s="15" t="s">
        <v>172</v>
      </c>
      <c r="P13" s="15" t="s">
        <v>206</v>
      </c>
      <c r="Q13" s="15" t="s">
        <v>113</v>
      </c>
      <c r="R13" s="15" t="s">
        <v>206</v>
      </c>
      <c r="S13" s="15" t="s">
        <v>155</v>
      </c>
      <c r="T13" s="15" t="s">
        <v>272</v>
      </c>
      <c r="U13" s="15" t="s">
        <v>153</v>
      </c>
      <c r="V13" s="15" t="s">
        <v>261</v>
      </c>
      <c r="W13" s="15" t="s">
        <v>123</v>
      </c>
      <c r="X13" s="15" t="s">
        <v>123</v>
      </c>
      <c r="Y13" s="15" t="s">
        <v>126</v>
      </c>
      <c r="Z13" s="15" t="s">
        <v>174</v>
      </c>
      <c r="AA13" s="15" t="s">
        <v>122</v>
      </c>
      <c r="AB13" s="15" t="s">
        <v>119</v>
      </c>
      <c r="AC13" s="15" t="s">
        <v>106</v>
      </c>
      <c r="AD13" s="15" t="s">
        <v>276</v>
      </c>
      <c r="AE13" s="15" t="s">
        <v>148</v>
      </c>
      <c r="AF13" s="15" t="s">
        <v>174</v>
      </c>
      <c r="AG13" s="15" t="s">
        <v>120</v>
      </c>
      <c r="AH13" s="15" t="s">
        <v>112</v>
      </c>
      <c r="AI13" s="15" t="s">
        <v>206</v>
      </c>
    </row>
    <row r="14" spans="1:36" ht="19.95" customHeight="1" x14ac:dyDescent="0.35">
      <c r="A14" s="12" t="s">
        <v>137</v>
      </c>
      <c r="B14" s="13" t="s">
        <v>339</v>
      </c>
      <c r="C14" s="13" t="s">
        <v>394</v>
      </c>
      <c r="D14" s="13" t="s">
        <v>168</v>
      </c>
      <c r="E14" s="13" t="s">
        <v>90</v>
      </c>
      <c r="F14" s="13" t="s">
        <v>41</v>
      </c>
      <c r="G14" s="13" t="s">
        <v>74</v>
      </c>
      <c r="H14" s="13" t="s">
        <v>160</v>
      </c>
      <c r="I14" s="13" t="s">
        <v>92</v>
      </c>
      <c r="J14" s="13" t="s">
        <v>229</v>
      </c>
      <c r="K14" s="13" t="s">
        <v>48</v>
      </c>
      <c r="L14" s="13" t="s">
        <v>86</v>
      </c>
      <c r="M14" s="13" t="s">
        <v>319</v>
      </c>
      <c r="N14" s="13" t="s">
        <v>350</v>
      </c>
      <c r="O14" s="13" t="s">
        <v>132</v>
      </c>
      <c r="P14" s="13" t="s">
        <v>227</v>
      </c>
      <c r="Q14" s="13" t="s">
        <v>319</v>
      </c>
      <c r="R14" s="13" t="s">
        <v>347</v>
      </c>
      <c r="S14" s="13" t="s">
        <v>232</v>
      </c>
      <c r="T14" s="13" t="s">
        <v>285</v>
      </c>
      <c r="U14" s="13" t="s">
        <v>197</v>
      </c>
      <c r="V14" s="13" t="s">
        <v>180</v>
      </c>
      <c r="W14" s="13" t="s">
        <v>179</v>
      </c>
      <c r="X14" s="13" t="s">
        <v>144</v>
      </c>
      <c r="Y14" s="13" t="s">
        <v>97</v>
      </c>
      <c r="Z14" s="13" t="s">
        <v>99</v>
      </c>
      <c r="AA14" s="13" t="s">
        <v>144</v>
      </c>
      <c r="AB14" s="13" t="s">
        <v>141</v>
      </c>
      <c r="AC14" s="13" t="s">
        <v>189</v>
      </c>
      <c r="AD14" s="13" t="s">
        <v>191</v>
      </c>
      <c r="AE14" s="13" t="s">
        <v>203</v>
      </c>
      <c r="AF14" s="13" t="s">
        <v>184</v>
      </c>
      <c r="AG14" s="13" t="s">
        <v>427</v>
      </c>
      <c r="AH14" s="13" t="s">
        <v>298</v>
      </c>
      <c r="AI14" s="13" t="s">
        <v>71</v>
      </c>
    </row>
    <row r="15" spans="1:36" ht="19.95" customHeight="1" x14ac:dyDescent="0.35">
      <c r="A15" s="14" t="s">
        <v>354</v>
      </c>
      <c r="B15" s="15" t="s">
        <v>114</v>
      </c>
      <c r="C15" s="15" t="s">
        <v>108</v>
      </c>
      <c r="D15" s="15" t="s">
        <v>195</v>
      </c>
      <c r="E15" s="15" t="s">
        <v>150</v>
      </c>
      <c r="F15" s="15" t="s">
        <v>114</v>
      </c>
      <c r="G15" s="15" t="s">
        <v>195</v>
      </c>
      <c r="H15" s="15" t="s">
        <v>114</v>
      </c>
      <c r="I15" s="15" t="s">
        <v>108</v>
      </c>
      <c r="J15" s="15" t="s">
        <v>108</v>
      </c>
      <c r="K15" s="15" t="s">
        <v>150</v>
      </c>
      <c r="L15" s="15" t="s">
        <v>150</v>
      </c>
      <c r="M15" s="15" t="s">
        <v>195</v>
      </c>
      <c r="N15" s="15" t="s">
        <v>206</v>
      </c>
      <c r="O15" s="15" t="s">
        <v>195</v>
      </c>
      <c r="P15" s="15" t="s">
        <v>114</v>
      </c>
      <c r="Q15" s="15" t="s">
        <v>108</v>
      </c>
      <c r="R15" s="15" t="s">
        <v>114</v>
      </c>
      <c r="S15" s="15" t="s">
        <v>195</v>
      </c>
      <c r="T15" s="15" t="s">
        <v>109</v>
      </c>
      <c r="U15" s="15" t="s">
        <v>261</v>
      </c>
      <c r="V15" s="15" t="s">
        <v>195</v>
      </c>
      <c r="W15" s="15" t="s">
        <v>173</v>
      </c>
      <c r="X15" s="15" t="s">
        <v>195</v>
      </c>
      <c r="Y15" s="15" t="s">
        <v>416</v>
      </c>
      <c r="Z15" s="15" t="s">
        <v>174</v>
      </c>
      <c r="AA15" s="15" t="s">
        <v>172</v>
      </c>
      <c r="AB15" s="15" t="s">
        <v>108</v>
      </c>
      <c r="AC15" s="15" t="s">
        <v>114</v>
      </c>
      <c r="AD15" s="15" t="s">
        <v>149</v>
      </c>
      <c r="AE15" s="15" t="s">
        <v>147</v>
      </c>
      <c r="AF15" s="15" t="s">
        <v>108</v>
      </c>
      <c r="AG15" s="15" t="s">
        <v>108</v>
      </c>
      <c r="AH15" s="15" t="s">
        <v>150</v>
      </c>
      <c r="AI15" s="15" t="s">
        <v>109</v>
      </c>
    </row>
    <row r="16" spans="1:36" ht="19.95" customHeight="1" x14ac:dyDescent="0.35">
      <c r="A16" s="12" t="s">
        <v>96</v>
      </c>
      <c r="B16" s="13" t="s">
        <v>448</v>
      </c>
      <c r="C16" s="13" t="s">
        <v>337</v>
      </c>
      <c r="D16" s="13" t="s">
        <v>449</v>
      </c>
      <c r="E16" s="13" t="s">
        <v>35</v>
      </c>
      <c r="F16" s="13" t="s">
        <v>85</v>
      </c>
      <c r="G16" s="13" t="s">
        <v>90</v>
      </c>
      <c r="H16" s="13" t="s">
        <v>93</v>
      </c>
      <c r="I16" s="13" t="s">
        <v>164</v>
      </c>
      <c r="J16" s="13" t="s">
        <v>184</v>
      </c>
      <c r="K16" s="13" t="s">
        <v>445</v>
      </c>
      <c r="L16" s="13" t="s">
        <v>372</v>
      </c>
      <c r="M16" s="13" t="s">
        <v>318</v>
      </c>
      <c r="N16" s="13" t="s">
        <v>229</v>
      </c>
      <c r="O16" s="13" t="s">
        <v>348</v>
      </c>
      <c r="P16" s="13" t="s">
        <v>199</v>
      </c>
      <c r="Q16" s="13" t="s">
        <v>160</v>
      </c>
      <c r="R16" s="13" t="s">
        <v>159</v>
      </c>
      <c r="S16" s="13" t="s">
        <v>242</v>
      </c>
      <c r="T16" s="13" t="s">
        <v>100</v>
      </c>
      <c r="U16" s="13" t="s">
        <v>130</v>
      </c>
      <c r="V16" s="13" t="s">
        <v>144</v>
      </c>
      <c r="W16" s="13" t="s">
        <v>227</v>
      </c>
      <c r="X16" s="13" t="s">
        <v>99</v>
      </c>
      <c r="Y16" s="13" t="s">
        <v>98</v>
      </c>
      <c r="Z16" s="13" t="s">
        <v>141</v>
      </c>
      <c r="AA16" s="13" t="s">
        <v>180</v>
      </c>
      <c r="AB16" s="13" t="s">
        <v>140</v>
      </c>
      <c r="AC16" s="13" t="s">
        <v>129</v>
      </c>
      <c r="AD16" s="13" t="s">
        <v>39</v>
      </c>
      <c r="AE16" s="13" t="s">
        <v>102</v>
      </c>
      <c r="AF16" s="13" t="s">
        <v>294</v>
      </c>
      <c r="AG16" s="13" t="s">
        <v>238</v>
      </c>
      <c r="AH16" s="13" t="s">
        <v>189</v>
      </c>
      <c r="AI16" s="13" t="s">
        <v>73</v>
      </c>
    </row>
    <row r="17" spans="1:35" ht="19.95" customHeight="1" x14ac:dyDescent="0.35">
      <c r="A17" s="14" t="s">
        <v>360</v>
      </c>
      <c r="B17" s="15" t="s">
        <v>261</v>
      </c>
      <c r="C17" s="15" t="s">
        <v>112</v>
      </c>
      <c r="D17" s="15" t="s">
        <v>263</v>
      </c>
      <c r="E17" s="15" t="s">
        <v>262</v>
      </c>
      <c r="F17" s="15" t="s">
        <v>107</v>
      </c>
      <c r="G17" s="15" t="s">
        <v>258</v>
      </c>
      <c r="H17" s="15" t="s">
        <v>270</v>
      </c>
      <c r="I17" s="15" t="s">
        <v>107</v>
      </c>
      <c r="J17" s="15" t="s">
        <v>112</v>
      </c>
      <c r="K17" s="15" t="s">
        <v>279</v>
      </c>
      <c r="L17" s="15" t="s">
        <v>107</v>
      </c>
      <c r="M17" s="15" t="s">
        <v>263</v>
      </c>
      <c r="N17" s="15" t="s">
        <v>264</v>
      </c>
      <c r="O17" s="15" t="s">
        <v>263</v>
      </c>
      <c r="P17" s="15" t="s">
        <v>106</v>
      </c>
      <c r="Q17" s="15" t="s">
        <v>206</v>
      </c>
      <c r="R17" s="15" t="s">
        <v>106</v>
      </c>
      <c r="S17" s="15" t="s">
        <v>177</v>
      </c>
      <c r="T17" s="15" t="s">
        <v>176</v>
      </c>
      <c r="U17" s="15" t="s">
        <v>262</v>
      </c>
      <c r="V17" s="15" t="s">
        <v>123</v>
      </c>
      <c r="W17" s="15" t="s">
        <v>277</v>
      </c>
      <c r="X17" s="15" t="s">
        <v>154</v>
      </c>
      <c r="Y17" s="15" t="s">
        <v>150</v>
      </c>
      <c r="Z17" s="15" t="s">
        <v>152</v>
      </c>
      <c r="AA17" s="15" t="s">
        <v>407</v>
      </c>
      <c r="AB17" s="15" t="s">
        <v>272</v>
      </c>
      <c r="AC17" s="15" t="s">
        <v>150</v>
      </c>
      <c r="AD17" s="15" t="s">
        <v>155</v>
      </c>
      <c r="AE17" s="15" t="s">
        <v>262</v>
      </c>
      <c r="AF17" s="15" t="s">
        <v>278</v>
      </c>
      <c r="AG17" s="15" t="s">
        <v>209</v>
      </c>
      <c r="AH17" s="15" t="s">
        <v>150</v>
      </c>
      <c r="AI17" s="15" t="s">
        <v>112</v>
      </c>
    </row>
    <row r="18" spans="1:35" ht="19.95" customHeight="1" x14ac:dyDescent="0.35">
      <c r="A18" s="12" t="s">
        <v>162</v>
      </c>
      <c r="B18" s="13" t="s">
        <v>141</v>
      </c>
      <c r="C18" s="13" t="s">
        <v>183</v>
      </c>
      <c r="D18" s="13" t="s">
        <v>203</v>
      </c>
      <c r="E18" s="13" t="s">
        <v>96</v>
      </c>
      <c r="F18" s="13" t="s">
        <v>99</v>
      </c>
      <c r="G18" s="13" t="s">
        <v>96</v>
      </c>
      <c r="H18" s="13" t="s">
        <v>183</v>
      </c>
      <c r="I18" s="13" t="s">
        <v>100</v>
      </c>
      <c r="J18" s="13" t="s">
        <v>99</v>
      </c>
      <c r="K18" s="13" t="s">
        <v>102</v>
      </c>
      <c r="L18" s="13" t="s">
        <v>99</v>
      </c>
      <c r="M18" s="13" t="s">
        <v>96</v>
      </c>
      <c r="N18" s="13" t="s">
        <v>99</v>
      </c>
      <c r="O18" s="13" t="s">
        <v>99</v>
      </c>
      <c r="P18" s="13" t="s">
        <v>99</v>
      </c>
      <c r="Q18" s="13" t="s">
        <v>102</v>
      </c>
      <c r="R18" s="13" t="s">
        <v>203</v>
      </c>
      <c r="S18" s="13" t="s">
        <v>183</v>
      </c>
      <c r="T18" s="13" t="s">
        <v>96</v>
      </c>
      <c r="U18" s="13" t="s">
        <v>96</v>
      </c>
      <c r="V18" s="13" t="s">
        <v>96</v>
      </c>
      <c r="W18" s="13" t="s">
        <v>96</v>
      </c>
      <c r="X18" s="13" t="s">
        <v>96</v>
      </c>
      <c r="Y18" s="13" t="s">
        <v>96</v>
      </c>
      <c r="Z18" s="13" t="s">
        <v>96</v>
      </c>
      <c r="AA18" s="13" t="s">
        <v>96</v>
      </c>
      <c r="AB18" s="13" t="s">
        <v>96</v>
      </c>
      <c r="AC18" s="13" t="s">
        <v>203</v>
      </c>
      <c r="AD18" s="13" t="s">
        <v>96</v>
      </c>
      <c r="AE18" s="13" t="s">
        <v>96</v>
      </c>
      <c r="AF18" s="13" t="s">
        <v>183</v>
      </c>
      <c r="AG18" s="13" t="s">
        <v>183</v>
      </c>
      <c r="AH18" s="13" t="s">
        <v>98</v>
      </c>
      <c r="AI18" s="13" t="s">
        <v>96</v>
      </c>
    </row>
    <row r="19" spans="1:35" ht="19.95" customHeight="1" x14ac:dyDescent="0.35">
      <c r="A19" s="14" t="s">
        <v>362</v>
      </c>
      <c r="B19" s="15" t="s">
        <v>121</v>
      </c>
      <c r="C19" s="15" t="s">
        <v>121</v>
      </c>
      <c r="D19" s="15" t="s">
        <v>121</v>
      </c>
      <c r="E19" s="15" t="s">
        <v>118</v>
      </c>
      <c r="F19" s="15" t="s">
        <v>121</v>
      </c>
      <c r="G19" s="15" t="s">
        <v>118</v>
      </c>
      <c r="H19" s="15" t="s">
        <v>126</v>
      </c>
      <c r="I19" s="15" t="s">
        <v>121</v>
      </c>
      <c r="J19" s="15" t="s">
        <v>118</v>
      </c>
      <c r="K19" s="15" t="s">
        <v>176</v>
      </c>
      <c r="L19" s="15" t="s">
        <v>121</v>
      </c>
      <c r="M19" s="15" t="s">
        <v>118</v>
      </c>
      <c r="N19" s="15" t="s">
        <v>118</v>
      </c>
      <c r="O19" s="15" t="s">
        <v>118</v>
      </c>
      <c r="P19" s="15" t="s">
        <v>118</v>
      </c>
      <c r="Q19" s="15" t="s">
        <v>188</v>
      </c>
      <c r="R19" s="15" t="s">
        <v>121</v>
      </c>
      <c r="S19" s="15" t="s">
        <v>126</v>
      </c>
      <c r="T19" s="15" t="s">
        <v>118</v>
      </c>
      <c r="U19" s="15" t="s">
        <v>118</v>
      </c>
      <c r="V19" s="15" t="s">
        <v>118</v>
      </c>
      <c r="W19" s="15" t="s">
        <v>118</v>
      </c>
      <c r="X19" s="15" t="s">
        <v>118</v>
      </c>
      <c r="Y19" s="15" t="s">
        <v>118</v>
      </c>
      <c r="Z19" s="15" t="s">
        <v>118</v>
      </c>
      <c r="AA19" s="15" t="s">
        <v>118</v>
      </c>
      <c r="AB19" s="15" t="s">
        <v>118</v>
      </c>
      <c r="AC19" s="15" t="s">
        <v>121</v>
      </c>
      <c r="AD19" s="15" t="s">
        <v>118</v>
      </c>
      <c r="AE19" s="15" t="s">
        <v>118</v>
      </c>
      <c r="AF19" s="15" t="s">
        <v>121</v>
      </c>
      <c r="AG19" s="15" t="s">
        <v>121</v>
      </c>
      <c r="AH19" s="15" t="s">
        <v>121</v>
      </c>
      <c r="AI19" s="15" t="s">
        <v>118</v>
      </c>
    </row>
  </sheetData>
  <sheetProtection algorithmName="SHA-512" hashValue="JZIWoPhUp/uYE+AE+lNiCe4Ej4dwLWDXmwM5yP77dGXhXPzDueCK/4yqtasQDkxsi0nrePqlZnuzv6iS3sVE6Q==" saltValue="vVfVNvDFTc9nIt6y4ns/lQ=="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1A8B5-EF44-49B1-9ED5-138783629E20}">
  <sheetPr codeName="Sheet2">
    <pageSetUpPr fitToPage="1"/>
  </sheetPr>
  <dimension ref="A1:B121"/>
  <sheetViews>
    <sheetView showGridLines="0" zoomScale="88" zoomScaleNormal="88" workbookViewId="0"/>
  </sheetViews>
  <sheetFormatPr defaultRowHeight="14.4" x14ac:dyDescent="0.3"/>
  <cols>
    <col min="1" max="1" width="21.6640625" customWidth="1"/>
    <col min="2" max="2" width="213.109375" customWidth="1"/>
  </cols>
  <sheetData>
    <row r="1" spans="1:2" ht="21" customHeight="1" x14ac:dyDescent="0.3">
      <c r="B1" s="84"/>
    </row>
    <row r="2" spans="1:2" ht="34.799999999999997" customHeight="1" x14ac:dyDescent="0.3">
      <c r="A2" s="135" t="s">
        <v>573</v>
      </c>
      <c r="B2" s="39" t="s">
        <v>572</v>
      </c>
    </row>
    <row r="3" spans="1:2" ht="13.2" customHeight="1" x14ac:dyDescent="0.3">
      <c r="A3" s="135"/>
      <c r="B3" s="40"/>
    </row>
    <row r="4" spans="1:2" ht="27.6" customHeight="1" x14ac:dyDescent="0.3">
      <c r="A4" s="135"/>
      <c r="B4" s="41" t="str">
        <f>HYPERLINK("#FRONTPAGEINTRODUCTION!A1","FRONT PAGE INTRODUCTION - Project Description and Background" )</f>
        <v>FRONT PAGE INTRODUCTION - Project Description and Background</v>
      </c>
    </row>
    <row r="5" spans="1:2" ht="12.6" customHeight="1" x14ac:dyDescent="0.3">
      <c r="A5" s="135"/>
      <c r="B5" s="41"/>
    </row>
    <row r="6" spans="1:2" ht="18" customHeight="1" x14ac:dyDescent="0.3">
      <c r="A6" s="135"/>
      <c r="B6" s="42" t="str">
        <f>HYPERLINK("#HeadlineResults!A1","HEADLINE RESULTS - NI ASSEMBLY ELECTION - PARTY VOTE SHARE PROJECTIONS" )</f>
        <v>HEADLINE RESULTS - NI ASSEMBLY ELECTION - PARTY VOTE SHARE PROJECTIONS</v>
      </c>
    </row>
    <row r="7" spans="1:2" ht="18" customHeight="1" x14ac:dyDescent="0.3">
      <c r="A7" s="135"/>
      <c r="B7" s="42" t="str">
        <f>HYPERLINK("#MAINPollQuestion1ExcUndecs!A1","QUESTION 1. FULL RESULTS - NI ASSEMBLY ELECTION - POLITICAL PARTY VOTE SHARE PROJECTIONS (LT NI Tracker Poll - May 2024 - FULL RESULTS): EXCLUDING Don't Knows/Not Sures" )</f>
        <v>QUESTION 1. FULL RESULTS - NI ASSEMBLY ELECTION - POLITICAL PARTY VOTE SHARE PROJECTIONS (LT NI Tracker Poll - May 2024 - FULL RESULTS): EXCLUDING Don't Knows/Not Sures</v>
      </c>
    </row>
    <row r="8" spans="1:2" ht="18" customHeight="1" x14ac:dyDescent="0.3">
      <c r="A8" s="135"/>
      <c r="B8" s="42" t="str">
        <f>HYPERLINK("#MAINPollQuestion1IncUndecs!A1","QUESTION 1. FULL RESULTS - NI ASSEMBLY ELECTION - POLITICAL PARTY VOTE SHARE PROJECTIONS (LT NI Tracker Poll - May 2024 - FULL RESULTS): Including Don't Knows/Not Sures" )</f>
        <v>QUESTION 1. FULL RESULTS - NI ASSEMBLY ELECTION - POLITICAL PARTY VOTE SHARE PROJECTIONS (LT NI Tracker Poll - May 2024 - FULL RESULTS): Including Don't Knows/Not Sures</v>
      </c>
    </row>
    <row r="9" spans="1:2" ht="18" customHeight="1" x14ac:dyDescent="0.3">
      <c r="A9" s="135"/>
      <c r="B9" s="42" t="str">
        <f>HYPERLINK("#Q1aDUP!A1","POLL QUESTION 1a: In this context, what is your level of trust in the DUP? - UNIONIST VOTERS ONLY")</f>
        <v>POLL QUESTION 1a: In this context, what is your level of trust in the DUP? - UNIONIST VOTERS ONLY</v>
      </c>
    </row>
    <row r="10" spans="1:2" ht="18" customHeight="1" x14ac:dyDescent="0.3">
      <c r="A10" s="135"/>
      <c r="B10" s="42" t="str">
        <f>HYPERLINK("#Q1bSinnFein!A1","POLL QUESTION 1b: In this context, what is your level of trust in Sinn Féin? - NON-UNIONIST VOTERS ONLY")</f>
        <v>POLL QUESTION 1b: In this context, what is your level of trust in Sinn Féin? - NON-UNIONIST VOTERS ONLY</v>
      </c>
    </row>
    <row r="11" spans="1:2" ht="18" customHeight="1" x14ac:dyDescent="0.3">
      <c r="A11" s="135"/>
      <c r="B11" s="42" t="str">
        <f>HYPERLINK("#Q2.1!A1","POLL QUESTION 2 - How do you rate the performance of each of these political leaders over the past few months: 2.1 - GAVIN ROBINSON - DUP")</f>
        <v>POLL QUESTION 2 - How do you rate the performance of each of these political leaders over the past few months: 2.1 - GAVIN ROBINSON - DUP</v>
      </c>
    </row>
    <row r="12" spans="1:2" ht="18" customHeight="1" x14ac:dyDescent="0.3">
      <c r="A12" s="135"/>
      <c r="B12" s="42" t="str">
        <f>HYPERLINK("#Q2.2!A1","POLL QUESTION 2 - How do you rate the performance of each of these political leaders over the past few months: 2.2 - MICHELLE O'NEILL - Sinn Fein")</f>
        <v>POLL QUESTION 2 - How do you rate the performance of each of these political leaders over the past few months: 2.2 - MICHELLE O'NEILL - Sinn Fein</v>
      </c>
    </row>
    <row r="13" spans="1:2" ht="18" customHeight="1" x14ac:dyDescent="0.3">
      <c r="A13" s="135"/>
      <c r="B13" s="42" t="str">
        <f>HYPERLINK("#Q2.3!A1","POLL QUESTION 2 - How do you rate the performance of each of these political leaders over the past few months: 2.3 - NAOMI LONG - Alliance")</f>
        <v>POLL QUESTION 2 - How do you rate the performance of each of these political leaders over the past few months: 2.3 - NAOMI LONG - Alliance</v>
      </c>
    </row>
    <row r="14" spans="1:2" ht="18" customHeight="1" x14ac:dyDescent="0.3">
      <c r="A14" s="135"/>
      <c r="B14" s="42" t="str">
        <f>HYPERLINK("#Q2.4!A1","POLL QUESTION 2 - How do you rate the performance of each of these political leaders over the past few months: 2.4 - CLAIRE HANNA - SDLP")</f>
        <v>POLL QUESTION 2 - How do you rate the performance of each of these political leaders over the past few months: 2.4 - CLAIRE HANNA - SDLP</v>
      </c>
    </row>
    <row r="15" spans="1:2" ht="18" customHeight="1" x14ac:dyDescent="0.3">
      <c r="A15" s="135"/>
      <c r="B15" s="42" t="str">
        <f>HYPERLINK("#Q2.5!A1","POLL QUESTION 2 - How do you rate the performance of each of these political leaders over the past few months: 2.5 - MIKE NESBITT - UUP")</f>
        <v>POLL QUESTION 2 - How do you rate the performance of each of these political leaders over the past few months: 2.5 - MIKE NESBITT - UUP</v>
      </c>
    </row>
    <row r="16" spans="1:2" ht="18" customHeight="1" x14ac:dyDescent="0.3">
      <c r="A16" s="135"/>
      <c r="B16" s="42" t="str">
        <f>HYPERLINK("#Q2.6!A1","POLL QUESTION 2 - How do you rate the performance of each of these political leaders over the past few months: 2.6 - JIM ALLISTER - TUV")</f>
        <v>POLL QUESTION 2 - How do you rate the performance of each of these political leaders over the past few months: 2.6 - JIM ALLISTER - TUV</v>
      </c>
    </row>
    <row r="17" spans="1:2" ht="18" customHeight="1" x14ac:dyDescent="0.3">
      <c r="A17" s="135"/>
      <c r="B17" s="42" t="str">
        <f>HYPERLINK("#Q2.7!A1","POLL QUESTION 2 - How do you rate the performance of each of these political leaders over the past few months: 2.7 - EMMA LITTLE-PENGELLY (DUP) - Deputy First Minister")</f>
        <v>POLL QUESTION 2 - How do you rate the performance of each of these political leaders over the past few months: 2.7 - EMMA LITTLE-PENGELLY (DUP) - Deputy First Minister</v>
      </c>
    </row>
    <row r="18" spans="1:2" ht="18" customHeight="1" x14ac:dyDescent="0.3">
      <c r="A18" s="136" t="s">
        <v>571</v>
      </c>
      <c r="B18" s="42" t="str">
        <f>HYPERLINK("#Q2.8!A1","POLL QUESTION 2 - How do you rate the performance of each of these political leaders over the past few months: 2.8 - NI Executive/Assembly (scrutiny committees etc.)")</f>
        <v>POLL QUESTION 2 - How do you rate the performance of each of these political leaders over the past few months: 2.8 - NI Executive/Assembly (scrutiny committees etc.)</v>
      </c>
    </row>
    <row r="19" spans="1:2" ht="18" customHeight="1" x14ac:dyDescent="0.3">
      <c r="A19" s="136"/>
      <c r="B19" s="42" t="str">
        <f>HYPERLINK("#Q2.9!A1","POLL QUESTION 2 - How do you rate the performance of each of these political leaders over the past few months: A2.9 - SIMON HARRIS - TAOISEACH, IRELAND")</f>
        <v>POLL QUESTION 2 - How do you rate the performance of each of these political leaders over the past few months: A2.9 - SIMON HARRIS - TAOISEACH, IRELAND</v>
      </c>
    </row>
    <row r="20" spans="1:2" ht="18" customHeight="1" x14ac:dyDescent="0.3">
      <c r="A20" s="136"/>
      <c r="B20" s="42" t="str">
        <f>HYPERLINK("#Q2.10!A1","POLL QUESTION 2 - How do you rate the performance of each of these political leaders over the past few months: A2.10 - MARY-LOU MCDONALD - PRESIDENT, SINN FEIN")</f>
        <v>POLL QUESTION 2 - How do you rate the performance of each of these political leaders over the past few months: A2.10 - MARY-LOU MCDONALD - PRESIDENT, SINN FEIN</v>
      </c>
    </row>
    <row r="21" spans="1:2" ht="18" customHeight="1" x14ac:dyDescent="0.3">
      <c r="A21" s="136"/>
      <c r="B21" s="42" t="str">
        <f>HYPERLINK("#Q2.11!A1","POLL QUESTION 2 - How do you rate the performance of each of these political leaders over the past few months: 2.11 - HILARY BENN - NI Secretary of State")</f>
        <v>POLL QUESTION 2 - How do you rate the performance of each of these political leaders over the past few months: 2.11 - HILARY BENN - NI Secretary of State</v>
      </c>
    </row>
    <row r="22" spans="1:2" ht="18" customHeight="1" x14ac:dyDescent="0.3">
      <c r="A22" s="136"/>
      <c r="B22" s="42" t="str">
        <f>HYPERLINK("#Q2.12!A1","POLL QUESTION 2 - How do you rate the performance of each of these political leaders over the past few months: 2.12 - KEIR STARMER - UK Prime Minister")</f>
        <v>POLL QUESTION 2 - How do you rate the performance of each of these political leaders over the past few months: 2.12 - KEIR STARMER - UK Prime Minister</v>
      </c>
    </row>
    <row r="23" spans="1:2" ht="18" customHeight="1" x14ac:dyDescent="0.3">
      <c r="A23" s="136"/>
      <c r="B23" s="42" t="str">
        <f>HYPERLINK("#Q3!A1","POLL QUESTION 3: Do you agree with NI Government Ministers meeting with the ‘Loyalist Communities Council’ (LCC) who have representatives on the LCC from loyalist paramilitary groups?")</f>
        <v>POLL QUESTION 3: Do you agree with NI Government Ministers meeting with the ‘Loyalist Communities Council’ (LCC) who have representatives on the LCC from loyalist paramilitary groups?</v>
      </c>
    </row>
    <row r="24" spans="1:2" ht="18" customHeight="1" x14ac:dyDescent="0.3">
      <c r="A24" s="136"/>
      <c r="B24" s="42" t="str">
        <f>HYPERLINK("#Q4!A1","POLL QUESTION 4: Do you think the NI Government institutions (NI Assembly and Executive) will last until the next NI Assembly election in 2027?")</f>
        <v>POLL QUESTION 4: Do you think the NI Government institutions (NI Assembly and Executive) will last until the next NI Assembly election in 2027?</v>
      </c>
    </row>
    <row r="25" spans="1:2" ht="18" customHeight="1" x14ac:dyDescent="0.3">
      <c r="A25" s="136"/>
      <c r="B25" s="42" t="str">
        <f>HYPERLINK("#Q5!A1","POLL QUESTION 5: Do you support the new proposed (possible) NI education law to make education compulsory up to the age of 18?")</f>
        <v>POLL QUESTION 5: Do you support the new proposed (possible) NI education law to make education compulsory up to the age of 18?</v>
      </c>
    </row>
    <row r="26" spans="1:2" ht="18" customHeight="1" x14ac:dyDescent="0.3">
      <c r="A26" s="136"/>
      <c r="B26" s="42" t="str">
        <f>HYPERLINK("#Q6!A1","POLL QUESTION 6: Do you currently fear being attacked violently in Northern Ireland?")</f>
        <v>POLL QUESTION 6: Do you currently fear being attacked violently in Northern Ireland?</v>
      </c>
    </row>
    <row r="27" spans="1:2" ht="18" customHeight="1" x14ac:dyDescent="0.3">
      <c r="A27" s="136"/>
      <c r="B27" s="42" t="str">
        <f>HYPERLINK("#Q7Trump!A1","POLL QUESTION 7: The US presidential election is on Tuesday (5th November) – Which potential President do you think will make the world a safer/better place, or less safe/worse place? - DONALD TRUMP")</f>
        <v>POLL QUESTION 7: The US presidential election is on Tuesday (5th November) – Which potential President do you think will make the world a safer/better place, or less safe/worse place? - DONALD TRUMP</v>
      </c>
    </row>
    <row r="28" spans="1:2" ht="18" customHeight="1" x14ac:dyDescent="0.3">
      <c r="B28" s="42" t="str">
        <f>HYPERLINK("#Q7Trump!A1","POLL QUESTION 7: The US presidential election is on Tuesday (5th November) – Which potential President do you think will make the world a safer/better place, or less safe/worse place? - KAMALA HARRIS")</f>
        <v>POLL QUESTION 7: The US presidential election is on Tuesday (5th November) – Which potential President do you think will make the world a safer/better place, or less safe/worse place? - KAMALA HARRIS</v>
      </c>
    </row>
    <row r="29" spans="1:2" ht="18" customHeight="1" x14ac:dyDescent="0.3">
      <c r="B29" s="42"/>
    </row>
    <row r="30" spans="1:2" ht="18" customHeight="1" x14ac:dyDescent="0.3">
      <c r="B30" s="42"/>
    </row>
    <row r="31" spans="1:2" ht="18" customHeight="1" x14ac:dyDescent="0.3">
      <c r="B31" s="42"/>
    </row>
    <row r="32" spans="1:2" x14ac:dyDescent="0.3">
      <c r="B32" s="104"/>
    </row>
    <row r="33" spans="2:2" x14ac:dyDescent="0.3">
      <c r="B33" s="105"/>
    </row>
    <row r="34" spans="2:2" x14ac:dyDescent="0.3">
      <c r="B34" s="105"/>
    </row>
    <row r="35" spans="2:2" x14ac:dyDescent="0.3">
      <c r="B35" s="105"/>
    </row>
    <row r="36" spans="2:2" x14ac:dyDescent="0.3">
      <c r="B36" s="105"/>
    </row>
    <row r="37" spans="2:2" x14ac:dyDescent="0.3">
      <c r="B37" s="105"/>
    </row>
    <row r="38" spans="2:2" x14ac:dyDescent="0.3">
      <c r="B38" s="105"/>
    </row>
    <row r="39" spans="2:2" x14ac:dyDescent="0.3">
      <c r="B39" s="105"/>
    </row>
    <row r="40" spans="2:2" x14ac:dyDescent="0.3">
      <c r="B40" s="105"/>
    </row>
    <row r="41" spans="2:2" x14ac:dyDescent="0.3">
      <c r="B41" s="105"/>
    </row>
    <row r="42" spans="2:2" x14ac:dyDescent="0.3">
      <c r="B42" s="105"/>
    </row>
    <row r="43" spans="2:2" x14ac:dyDescent="0.3">
      <c r="B43" s="105"/>
    </row>
    <row r="44" spans="2:2" x14ac:dyDescent="0.3">
      <c r="B44" s="105"/>
    </row>
    <row r="45" spans="2:2" x14ac:dyDescent="0.3">
      <c r="B45" s="105"/>
    </row>
    <row r="46" spans="2:2" x14ac:dyDescent="0.3">
      <c r="B46" s="105"/>
    </row>
    <row r="47" spans="2:2" x14ac:dyDescent="0.3">
      <c r="B47" s="105"/>
    </row>
    <row r="48" spans="2:2" x14ac:dyDescent="0.3">
      <c r="B48" s="105"/>
    </row>
    <row r="49" spans="2:2" x14ac:dyDescent="0.3">
      <c r="B49" s="105"/>
    </row>
    <row r="50" spans="2:2" x14ac:dyDescent="0.3">
      <c r="B50" s="105"/>
    </row>
    <row r="51" spans="2:2" x14ac:dyDescent="0.3">
      <c r="B51" s="105"/>
    </row>
    <row r="52" spans="2:2" x14ac:dyDescent="0.3">
      <c r="B52" s="105"/>
    </row>
    <row r="53" spans="2:2" x14ac:dyDescent="0.3">
      <c r="B53" s="105"/>
    </row>
    <row r="54" spans="2:2" x14ac:dyDescent="0.3">
      <c r="B54" s="105"/>
    </row>
    <row r="55" spans="2:2" x14ac:dyDescent="0.3">
      <c r="B55" s="105"/>
    </row>
    <row r="56" spans="2:2" x14ac:dyDescent="0.3">
      <c r="B56" s="105"/>
    </row>
    <row r="57" spans="2:2" x14ac:dyDescent="0.3">
      <c r="B57" s="105"/>
    </row>
    <row r="58" spans="2:2" x14ac:dyDescent="0.3">
      <c r="B58" s="105"/>
    </row>
    <row r="59" spans="2:2" x14ac:dyDescent="0.3">
      <c r="B59" s="105"/>
    </row>
    <row r="60" spans="2:2" x14ac:dyDescent="0.3">
      <c r="B60" s="105"/>
    </row>
    <row r="61" spans="2:2" x14ac:dyDescent="0.3">
      <c r="B61" s="105"/>
    </row>
    <row r="62" spans="2:2" x14ac:dyDescent="0.3">
      <c r="B62" s="105"/>
    </row>
    <row r="63" spans="2:2" x14ac:dyDescent="0.3">
      <c r="B63" s="105"/>
    </row>
    <row r="64" spans="2:2" x14ac:dyDescent="0.3">
      <c r="B64" s="105"/>
    </row>
    <row r="65" spans="2:2" x14ac:dyDescent="0.3">
      <c r="B65" s="105"/>
    </row>
    <row r="66" spans="2:2" x14ac:dyDescent="0.3">
      <c r="B66" s="105"/>
    </row>
    <row r="67" spans="2:2" x14ac:dyDescent="0.3">
      <c r="B67" s="105"/>
    </row>
    <row r="68" spans="2:2" x14ac:dyDescent="0.3">
      <c r="B68" s="105"/>
    </row>
    <row r="69" spans="2:2" x14ac:dyDescent="0.3">
      <c r="B69" s="105"/>
    </row>
    <row r="70" spans="2:2" x14ac:dyDescent="0.3">
      <c r="B70" s="105"/>
    </row>
    <row r="71" spans="2:2" x14ac:dyDescent="0.3">
      <c r="B71" s="105"/>
    </row>
    <row r="72" spans="2:2" x14ac:dyDescent="0.3">
      <c r="B72" s="105"/>
    </row>
    <row r="73" spans="2:2" x14ac:dyDescent="0.3">
      <c r="B73" s="105"/>
    </row>
    <row r="74" spans="2:2" x14ac:dyDescent="0.3">
      <c r="B74" s="105"/>
    </row>
    <row r="75" spans="2:2" x14ac:dyDescent="0.3">
      <c r="B75" s="105"/>
    </row>
    <row r="76" spans="2:2" x14ac:dyDescent="0.3">
      <c r="B76" s="105"/>
    </row>
    <row r="77" spans="2:2" x14ac:dyDescent="0.3">
      <c r="B77" s="105"/>
    </row>
    <row r="78" spans="2:2" x14ac:dyDescent="0.3">
      <c r="B78" s="105"/>
    </row>
    <row r="79" spans="2:2" x14ac:dyDescent="0.3">
      <c r="B79" s="105"/>
    </row>
    <row r="80" spans="2:2" x14ac:dyDescent="0.3">
      <c r="B80" s="105"/>
    </row>
    <row r="81" spans="2:2" x14ac:dyDescent="0.3">
      <c r="B81" s="105"/>
    </row>
    <row r="82" spans="2:2" x14ac:dyDescent="0.3">
      <c r="B82" s="105"/>
    </row>
    <row r="83" spans="2:2" x14ac:dyDescent="0.3">
      <c r="B83" s="105"/>
    </row>
    <row r="84" spans="2:2" x14ac:dyDescent="0.3">
      <c r="B84" s="105"/>
    </row>
    <row r="85" spans="2:2" x14ac:dyDescent="0.3">
      <c r="B85" s="105"/>
    </row>
    <row r="86" spans="2:2" x14ac:dyDescent="0.3">
      <c r="B86" s="105"/>
    </row>
    <row r="87" spans="2:2" x14ac:dyDescent="0.3">
      <c r="B87" s="105"/>
    </row>
    <row r="88" spans="2:2" x14ac:dyDescent="0.3">
      <c r="B88" s="105"/>
    </row>
    <row r="89" spans="2:2" x14ac:dyDescent="0.3">
      <c r="B89" s="105"/>
    </row>
    <row r="90" spans="2:2" x14ac:dyDescent="0.3">
      <c r="B90" s="105"/>
    </row>
    <row r="91" spans="2:2" x14ac:dyDescent="0.3">
      <c r="B91" s="105"/>
    </row>
    <row r="92" spans="2:2" x14ac:dyDescent="0.3">
      <c r="B92" s="105"/>
    </row>
    <row r="93" spans="2:2" x14ac:dyDescent="0.3">
      <c r="B93" s="105"/>
    </row>
    <row r="94" spans="2:2" x14ac:dyDescent="0.3">
      <c r="B94" s="105"/>
    </row>
    <row r="95" spans="2:2" x14ac:dyDescent="0.3">
      <c r="B95" s="105"/>
    </row>
    <row r="96" spans="2:2" x14ac:dyDescent="0.3">
      <c r="B96" s="105"/>
    </row>
    <row r="97" spans="2:2" x14ac:dyDescent="0.3">
      <c r="B97" s="105"/>
    </row>
    <row r="98" spans="2:2" x14ac:dyDescent="0.3">
      <c r="B98" s="105"/>
    </row>
    <row r="99" spans="2:2" x14ac:dyDescent="0.3">
      <c r="B99" s="105"/>
    </row>
    <row r="100" spans="2:2" x14ac:dyDescent="0.3">
      <c r="B100" s="105"/>
    </row>
    <row r="101" spans="2:2" x14ac:dyDescent="0.3">
      <c r="B101" s="105"/>
    </row>
    <row r="102" spans="2:2" x14ac:dyDescent="0.3">
      <c r="B102" s="105"/>
    </row>
    <row r="103" spans="2:2" x14ac:dyDescent="0.3">
      <c r="B103" s="105"/>
    </row>
    <row r="104" spans="2:2" x14ac:dyDescent="0.3">
      <c r="B104" s="105"/>
    </row>
    <row r="105" spans="2:2" x14ac:dyDescent="0.3">
      <c r="B105" s="105"/>
    </row>
    <row r="106" spans="2:2" x14ac:dyDescent="0.3">
      <c r="B106" s="105"/>
    </row>
    <row r="107" spans="2:2" x14ac:dyDescent="0.3">
      <c r="B107" s="105"/>
    </row>
    <row r="108" spans="2:2" x14ac:dyDescent="0.3">
      <c r="B108" s="105"/>
    </row>
    <row r="109" spans="2:2" x14ac:dyDescent="0.3">
      <c r="B109" s="105"/>
    </row>
    <row r="110" spans="2:2" x14ac:dyDescent="0.3">
      <c r="B110" s="105"/>
    </row>
    <row r="111" spans="2:2" x14ac:dyDescent="0.3">
      <c r="B111" s="105"/>
    </row>
    <row r="112" spans="2:2" x14ac:dyDescent="0.3">
      <c r="B112" s="105"/>
    </row>
    <row r="113" spans="2:2" x14ac:dyDescent="0.3">
      <c r="B113" s="105"/>
    </row>
    <row r="114" spans="2:2" x14ac:dyDescent="0.3">
      <c r="B114" s="105"/>
    </row>
    <row r="115" spans="2:2" x14ac:dyDescent="0.3">
      <c r="B115" s="105"/>
    </row>
    <row r="116" spans="2:2" x14ac:dyDescent="0.3">
      <c r="B116" s="105"/>
    </row>
    <row r="117" spans="2:2" x14ac:dyDescent="0.3">
      <c r="B117" s="105"/>
    </row>
    <row r="118" spans="2:2" x14ac:dyDescent="0.3">
      <c r="B118" s="105"/>
    </row>
    <row r="119" spans="2:2" x14ac:dyDescent="0.3">
      <c r="B119" s="105"/>
    </row>
    <row r="120" spans="2:2" x14ac:dyDescent="0.3">
      <c r="B120" s="105"/>
    </row>
    <row r="121" spans="2:2" x14ac:dyDescent="0.3">
      <c r="B121" s="105"/>
    </row>
  </sheetData>
  <sheetProtection algorithmName="SHA-512" hashValue="2/ixraSqTPoZ9bkz3mh7Ph0hEyN/rIqjBsDrwpisOu+bf8Lp3zxKOVkFl/UOCb5/ufsXmKe12N1Qg2Fld8pnLA==" saltValue="/Lkc3Mw8cTaQF3TZaMEwTA==" spinCount="100000" sheet="1" objects="1" scenarios="1"/>
  <mergeCells count="2">
    <mergeCell ref="A2:A17"/>
    <mergeCell ref="A18:A27"/>
  </mergeCells>
  <pageMargins left="0.7" right="0.7" top="0.75" bottom="0.75" header="0.3" footer="0.3"/>
  <pageSetup paperSize="9"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AJ14"/>
  <sheetViews>
    <sheetView showGridLines="0" workbookViewId="0">
      <pane xSplit="2" topLeftCell="C1" activePane="topRight" state="frozen"/>
      <selection pane="topRight"/>
    </sheetView>
  </sheetViews>
  <sheetFormatPr defaultRowHeight="14.4" x14ac:dyDescent="0.3"/>
  <cols>
    <col min="1" max="1" width="52"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626</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1.8"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15</v>
      </c>
      <c r="C7" s="15" t="s">
        <v>335</v>
      </c>
      <c r="D7" s="15" t="s">
        <v>77</v>
      </c>
      <c r="E7" s="15" t="s">
        <v>373</v>
      </c>
      <c r="F7" s="15" t="s">
        <v>336</v>
      </c>
      <c r="G7" s="15" t="s">
        <v>255</v>
      </c>
      <c r="H7" s="15" t="s">
        <v>128</v>
      </c>
      <c r="I7" s="15" t="s">
        <v>57</v>
      </c>
      <c r="J7" s="15" t="s">
        <v>250</v>
      </c>
      <c r="K7" s="15" t="s">
        <v>16</v>
      </c>
      <c r="L7" s="15" t="s">
        <v>339</v>
      </c>
      <c r="M7" s="15" t="s">
        <v>142</v>
      </c>
      <c r="N7" s="15" t="s">
        <v>306</v>
      </c>
      <c r="O7" s="15" t="s">
        <v>346</v>
      </c>
      <c r="P7" s="15" t="s">
        <v>64</v>
      </c>
      <c r="Q7" s="15" t="s">
        <v>20</v>
      </c>
      <c r="R7" s="15" t="s">
        <v>342</v>
      </c>
      <c r="S7" s="15" t="s">
        <v>343</v>
      </c>
      <c r="T7" s="15" t="s">
        <v>67</v>
      </c>
      <c r="U7" s="15" t="s">
        <v>239</v>
      </c>
      <c r="V7" s="15" t="s">
        <v>69</v>
      </c>
      <c r="W7" s="15" t="s">
        <v>200</v>
      </c>
      <c r="X7" s="15" t="s">
        <v>71</v>
      </c>
      <c r="Y7" s="15" t="s">
        <v>40</v>
      </c>
      <c r="Z7" s="15" t="s">
        <v>145</v>
      </c>
      <c r="AA7" s="15" t="s">
        <v>73</v>
      </c>
      <c r="AB7" s="15" t="s">
        <v>135</v>
      </c>
      <c r="AC7" s="15" t="s">
        <v>344</v>
      </c>
      <c r="AD7" s="15" t="s">
        <v>390</v>
      </c>
      <c r="AE7" s="15" t="s">
        <v>40</v>
      </c>
      <c r="AF7" s="15" t="s">
        <v>377</v>
      </c>
      <c r="AG7" s="15" t="s">
        <v>52</v>
      </c>
      <c r="AH7" s="15" t="s">
        <v>300</v>
      </c>
      <c r="AI7" s="15" t="s">
        <v>320</v>
      </c>
    </row>
    <row r="8" spans="1:36" ht="19.95" customHeight="1" x14ac:dyDescent="0.35">
      <c r="A8" s="12" t="s">
        <v>462</v>
      </c>
      <c r="B8" s="13" t="s">
        <v>463</v>
      </c>
      <c r="C8" s="13" t="s">
        <v>346</v>
      </c>
      <c r="D8" s="13" t="s">
        <v>464</v>
      </c>
      <c r="E8" s="13" t="s">
        <v>189</v>
      </c>
      <c r="F8" s="13" t="s">
        <v>199</v>
      </c>
      <c r="G8" s="13" t="s">
        <v>86</v>
      </c>
      <c r="H8" s="13" t="s">
        <v>129</v>
      </c>
      <c r="I8" s="13" t="s">
        <v>91</v>
      </c>
      <c r="J8" s="13" t="s">
        <v>34</v>
      </c>
      <c r="K8" s="13" t="s">
        <v>243</v>
      </c>
      <c r="L8" s="13" t="s">
        <v>159</v>
      </c>
      <c r="M8" s="13" t="s">
        <v>159</v>
      </c>
      <c r="N8" s="13" t="s">
        <v>351</v>
      </c>
      <c r="O8" s="13" t="s">
        <v>160</v>
      </c>
      <c r="P8" s="13" t="s">
        <v>318</v>
      </c>
      <c r="Q8" s="13" t="s">
        <v>355</v>
      </c>
      <c r="R8" s="13" t="s">
        <v>140</v>
      </c>
      <c r="S8" s="13" t="s">
        <v>465</v>
      </c>
      <c r="T8" s="13" t="s">
        <v>71</v>
      </c>
      <c r="U8" s="13" t="s">
        <v>85</v>
      </c>
      <c r="V8" s="13" t="s">
        <v>97</v>
      </c>
      <c r="W8" s="13" t="s">
        <v>94</v>
      </c>
      <c r="X8" s="13" t="s">
        <v>96</v>
      </c>
      <c r="Y8" s="13" t="s">
        <v>203</v>
      </c>
      <c r="Z8" s="13" t="s">
        <v>99</v>
      </c>
      <c r="AA8" s="13" t="s">
        <v>72</v>
      </c>
      <c r="AB8" s="13" t="s">
        <v>39</v>
      </c>
      <c r="AC8" s="13" t="s">
        <v>137</v>
      </c>
      <c r="AD8" s="13" t="s">
        <v>180</v>
      </c>
      <c r="AE8" s="13" t="s">
        <v>144</v>
      </c>
      <c r="AF8" s="13" t="s">
        <v>466</v>
      </c>
      <c r="AG8" s="13" t="s">
        <v>467</v>
      </c>
      <c r="AH8" s="13" t="s">
        <v>74</v>
      </c>
      <c r="AI8" s="13" t="s">
        <v>73</v>
      </c>
    </row>
    <row r="9" spans="1:36" ht="19.95" customHeight="1" x14ac:dyDescent="0.35">
      <c r="A9" s="14" t="s">
        <v>468</v>
      </c>
      <c r="B9" s="15" t="s">
        <v>258</v>
      </c>
      <c r="C9" s="15" t="s">
        <v>107</v>
      </c>
      <c r="D9" s="15" t="s">
        <v>259</v>
      </c>
      <c r="E9" s="15" t="s">
        <v>258</v>
      </c>
      <c r="F9" s="15" t="s">
        <v>272</v>
      </c>
      <c r="G9" s="15" t="s">
        <v>115</v>
      </c>
      <c r="H9" s="15" t="s">
        <v>209</v>
      </c>
      <c r="I9" s="15" t="s">
        <v>261</v>
      </c>
      <c r="J9" s="15" t="s">
        <v>110</v>
      </c>
      <c r="K9" s="15" t="s">
        <v>156</v>
      </c>
      <c r="L9" s="15" t="s">
        <v>107</v>
      </c>
      <c r="M9" s="15" t="s">
        <v>258</v>
      </c>
      <c r="N9" s="15" t="s">
        <v>329</v>
      </c>
      <c r="O9" s="15" t="s">
        <v>112</v>
      </c>
      <c r="P9" s="15" t="s">
        <v>272</v>
      </c>
      <c r="Q9" s="15" t="s">
        <v>107</v>
      </c>
      <c r="R9" s="15" t="s">
        <v>188</v>
      </c>
      <c r="S9" s="15" t="s">
        <v>457</v>
      </c>
      <c r="T9" s="15" t="s">
        <v>119</v>
      </c>
      <c r="U9" s="15" t="s">
        <v>278</v>
      </c>
      <c r="V9" s="15" t="s">
        <v>120</v>
      </c>
      <c r="W9" s="15" t="s">
        <v>438</v>
      </c>
      <c r="X9" s="15" t="s">
        <v>121</v>
      </c>
      <c r="Y9" s="15" t="s">
        <v>147</v>
      </c>
      <c r="Z9" s="15" t="s">
        <v>174</v>
      </c>
      <c r="AA9" s="15" t="s">
        <v>266</v>
      </c>
      <c r="AB9" s="15" t="s">
        <v>115</v>
      </c>
      <c r="AC9" s="15" t="s">
        <v>154</v>
      </c>
      <c r="AD9" s="15" t="s">
        <v>125</v>
      </c>
      <c r="AE9" s="15" t="s">
        <v>107</v>
      </c>
      <c r="AF9" s="15" t="s">
        <v>187</v>
      </c>
      <c r="AG9" s="15" t="s">
        <v>124</v>
      </c>
      <c r="AH9" s="15" t="s">
        <v>174</v>
      </c>
      <c r="AI9" s="15" t="s">
        <v>112</v>
      </c>
    </row>
    <row r="10" spans="1:36" ht="19.95" customHeight="1" x14ac:dyDescent="0.35">
      <c r="A10" s="12" t="s">
        <v>450</v>
      </c>
      <c r="B10" s="13" t="s">
        <v>451</v>
      </c>
      <c r="C10" s="13" t="s">
        <v>452</v>
      </c>
      <c r="D10" s="13" t="s">
        <v>60</v>
      </c>
      <c r="E10" s="13" t="s">
        <v>380</v>
      </c>
      <c r="F10" s="13" t="s">
        <v>34</v>
      </c>
      <c r="G10" s="13" t="s">
        <v>247</v>
      </c>
      <c r="H10" s="13" t="s">
        <v>129</v>
      </c>
      <c r="I10" s="13" t="s">
        <v>239</v>
      </c>
      <c r="J10" s="13" t="s">
        <v>453</v>
      </c>
      <c r="K10" s="13" t="s">
        <v>420</v>
      </c>
      <c r="L10" s="13" t="s">
        <v>231</v>
      </c>
      <c r="M10" s="13" t="s">
        <v>88</v>
      </c>
      <c r="N10" s="13" t="s">
        <v>159</v>
      </c>
      <c r="O10" s="13" t="s">
        <v>79</v>
      </c>
      <c r="P10" s="13" t="s">
        <v>386</v>
      </c>
      <c r="Q10" s="13" t="s">
        <v>239</v>
      </c>
      <c r="R10" s="13" t="s">
        <v>21</v>
      </c>
      <c r="S10" s="13" t="s">
        <v>102</v>
      </c>
      <c r="T10" s="13" t="s">
        <v>402</v>
      </c>
      <c r="U10" s="13" t="s">
        <v>162</v>
      </c>
      <c r="V10" s="13" t="s">
        <v>70</v>
      </c>
      <c r="W10" s="13" t="s">
        <v>102</v>
      </c>
      <c r="X10" s="13" t="s">
        <v>71</v>
      </c>
      <c r="Y10" s="13" t="s">
        <v>39</v>
      </c>
      <c r="Z10" s="13" t="s">
        <v>140</v>
      </c>
      <c r="AA10" s="13" t="s">
        <v>39</v>
      </c>
      <c r="AB10" s="13" t="s">
        <v>38</v>
      </c>
      <c r="AC10" s="13" t="s">
        <v>454</v>
      </c>
      <c r="AD10" s="13" t="s">
        <v>36</v>
      </c>
      <c r="AE10" s="13" t="s">
        <v>97</v>
      </c>
      <c r="AF10" s="13" t="s">
        <v>136</v>
      </c>
      <c r="AG10" s="13" t="s">
        <v>242</v>
      </c>
      <c r="AH10" s="13" t="s">
        <v>455</v>
      </c>
      <c r="AI10" s="13" t="s">
        <v>348</v>
      </c>
    </row>
    <row r="11" spans="1:36" ht="19.95" customHeight="1" x14ac:dyDescent="0.35">
      <c r="A11" s="14" t="s">
        <v>456</v>
      </c>
      <c r="B11" s="15" t="s">
        <v>385</v>
      </c>
      <c r="C11" s="15" t="s">
        <v>416</v>
      </c>
      <c r="D11" s="15" t="s">
        <v>334</v>
      </c>
      <c r="E11" s="15" t="s">
        <v>127</v>
      </c>
      <c r="F11" s="15" t="s">
        <v>416</v>
      </c>
      <c r="G11" s="15" t="s">
        <v>385</v>
      </c>
      <c r="H11" s="15" t="s">
        <v>209</v>
      </c>
      <c r="I11" s="15" t="s">
        <v>316</v>
      </c>
      <c r="J11" s="15" t="s">
        <v>329</v>
      </c>
      <c r="K11" s="15" t="s">
        <v>370</v>
      </c>
      <c r="L11" s="15" t="s">
        <v>278</v>
      </c>
      <c r="M11" s="15" t="s">
        <v>269</v>
      </c>
      <c r="N11" s="15" t="s">
        <v>272</v>
      </c>
      <c r="O11" s="15" t="s">
        <v>212</v>
      </c>
      <c r="P11" s="15" t="s">
        <v>177</v>
      </c>
      <c r="Q11" s="15" t="s">
        <v>278</v>
      </c>
      <c r="R11" s="15" t="s">
        <v>457</v>
      </c>
      <c r="S11" s="15" t="s">
        <v>126</v>
      </c>
      <c r="T11" s="15" t="s">
        <v>333</v>
      </c>
      <c r="U11" s="15" t="s">
        <v>276</v>
      </c>
      <c r="V11" s="15" t="s">
        <v>187</v>
      </c>
      <c r="W11" s="15" t="s">
        <v>174</v>
      </c>
      <c r="X11" s="15" t="s">
        <v>458</v>
      </c>
      <c r="Y11" s="15" t="s">
        <v>175</v>
      </c>
      <c r="Z11" s="15" t="s">
        <v>459</v>
      </c>
      <c r="AA11" s="15" t="s">
        <v>263</v>
      </c>
      <c r="AB11" s="15" t="s">
        <v>316</v>
      </c>
      <c r="AC11" s="15" t="s">
        <v>460</v>
      </c>
      <c r="AD11" s="15" t="s">
        <v>280</v>
      </c>
      <c r="AE11" s="15" t="s">
        <v>329</v>
      </c>
      <c r="AF11" s="15" t="s">
        <v>122</v>
      </c>
      <c r="AG11" s="15" t="s">
        <v>276</v>
      </c>
      <c r="AH11" s="15" t="s">
        <v>461</v>
      </c>
      <c r="AI11" s="15" t="s">
        <v>124</v>
      </c>
    </row>
    <row r="12" spans="1:36" ht="19.95" customHeight="1" x14ac:dyDescent="0.35">
      <c r="A12" s="12" t="s">
        <v>469</v>
      </c>
      <c r="B12" s="13" t="s">
        <v>164</v>
      </c>
      <c r="C12" s="13" t="s">
        <v>166</v>
      </c>
      <c r="D12" s="13" t="s">
        <v>139</v>
      </c>
      <c r="E12" s="13" t="s">
        <v>141</v>
      </c>
      <c r="F12" s="13" t="s">
        <v>39</v>
      </c>
      <c r="G12" s="13" t="s">
        <v>145</v>
      </c>
      <c r="H12" s="13" t="s">
        <v>141</v>
      </c>
      <c r="I12" s="13" t="s">
        <v>71</v>
      </c>
      <c r="J12" s="13" t="s">
        <v>163</v>
      </c>
      <c r="K12" s="13" t="s">
        <v>72</v>
      </c>
      <c r="L12" s="13" t="s">
        <v>180</v>
      </c>
      <c r="M12" s="13" t="s">
        <v>141</v>
      </c>
      <c r="N12" s="13" t="s">
        <v>71</v>
      </c>
      <c r="O12" s="13" t="s">
        <v>141</v>
      </c>
      <c r="P12" s="13" t="s">
        <v>141</v>
      </c>
      <c r="Q12" s="13" t="s">
        <v>72</v>
      </c>
      <c r="R12" s="13" t="s">
        <v>179</v>
      </c>
      <c r="S12" s="13" t="s">
        <v>39</v>
      </c>
      <c r="T12" s="13" t="s">
        <v>96</v>
      </c>
      <c r="U12" s="13" t="s">
        <v>179</v>
      </c>
      <c r="V12" s="13" t="s">
        <v>141</v>
      </c>
      <c r="W12" s="13" t="s">
        <v>167</v>
      </c>
      <c r="X12" s="13" t="s">
        <v>96</v>
      </c>
      <c r="Y12" s="13" t="s">
        <v>99</v>
      </c>
      <c r="Z12" s="13" t="s">
        <v>96</v>
      </c>
      <c r="AA12" s="13" t="s">
        <v>100</v>
      </c>
      <c r="AB12" s="13" t="s">
        <v>203</v>
      </c>
      <c r="AC12" s="13" t="s">
        <v>274</v>
      </c>
      <c r="AD12" s="13" t="s">
        <v>100</v>
      </c>
      <c r="AE12" s="13" t="s">
        <v>100</v>
      </c>
      <c r="AF12" s="13" t="s">
        <v>132</v>
      </c>
      <c r="AG12" s="13" t="s">
        <v>135</v>
      </c>
      <c r="AH12" s="13" t="s">
        <v>274</v>
      </c>
      <c r="AI12" s="13" t="s">
        <v>144</v>
      </c>
    </row>
    <row r="13" spans="1:36" ht="19.95" customHeight="1" x14ac:dyDescent="0.35">
      <c r="A13" s="14" t="s">
        <v>470</v>
      </c>
      <c r="B13" s="22">
        <v>7.0000000000000007E-2</v>
      </c>
      <c r="C13" s="15" t="s">
        <v>174</v>
      </c>
      <c r="D13" s="15" t="s">
        <v>188</v>
      </c>
      <c r="E13" s="15" t="s">
        <v>126</v>
      </c>
      <c r="F13" s="15" t="s">
        <v>154</v>
      </c>
      <c r="G13" s="15" t="s">
        <v>174</v>
      </c>
      <c r="H13" s="15" t="s">
        <v>188</v>
      </c>
      <c r="I13" s="15" t="s">
        <v>120</v>
      </c>
      <c r="J13" s="15" t="s">
        <v>155</v>
      </c>
      <c r="K13" s="15" t="s">
        <v>188</v>
      </c>
      <c r="L13" s="15" t="s">
        <v>116</v>
      </c>
      <c r="M13" s="15" t="s">
        <v>123</v>
      </c>
      <c r="N13" s="15" t="s">
        <v>116</v>
      </c>
      <c r="O13" s="15" t="s">
        <v>123</v>
      </c>
      <c r="P13" s="15" t="s">
        <v>126</v>
      </c>
      <c r="Q13" s="15" t="s">
        <v>116</v>
      </c>
      <c r="R13" s="15" t="s">
        <v>123</v>
      </c>
      <c r="S13" s="15" t="s">
        <v>154</v>
      </c>
      <c r="T13" s="15" t="s">
        <v>118</v>
      </c>
      <c r="U13" s="15" t="s">
        <v>153</v>
      </c>
      <c r="V13" s="15" t="s">
        <v>116</v>
      </c>
      <c r="W13" s="15" t="s">
        <v>120</v>
      </c>
      <c r="X13" s="15" t="s">
        <v>118</v>
      </c>
      <c r="Y13" s="15" t="s">
        <v>188</v>
      </c>
      <c r="Z13" s="15" t="s">
        <v>118</v>
      </c>
      <c r="AA13" s="15" t="s">
        <v>154</v>
      </c>
      <c r="AB13" s="15" t="s">
        <v>116</v>
      </c>
      <c r="AC13" s="15" t="s">
        <v>154</v>
      </c>
      <c r="AD13" s="15" t="s">
        <v>121</v>
      </c>
      <c r="AE13" s="22">
        <v>0.11</v>
      </c>
      <c r="AF13" s="15" t="s">
        <v>174</v>
      </c>
      <c r="AG13" s="15" t="s">
        <v>155</v>
      </c>
      <c r="AH13" s="15" t="s">
        <v>154</v>
      </c>
      <c r="AI13" s="15" t="s">
        <v>123</v>
      </c>
    </row>
    <row r="14" spans="1:36" x14ac:dyDescent="0.3">
      <c r="B14" s="16">
        <f>((B9)+(B11)+(B13))</f>
        <v>1</v>
      </c>
      <c r="J14" s="16"/>
      <c r="K14" s="16"/>
      <c r="L14" s="16"/>
      <c r="S14" s="16"/>
      <c r="T14" s="16"/>
      <c r="U14" s="16"/>
      <c r="V14" s="16"/>
      <c r="W14" s="16"/>
      <c r="AC14" s="16"/>
      <c r="AD14" s="16"/>
      <c r="AE14" s="16"/>
      <c r="AF14" s="16"/>
    </row>
  </sheetData>
  <sheetProtection algorithmName="SHA-512" hashValue="CwWxq2lbjdAx678wEM/+EqiPb59dAVidt6xhkNu91u0ib43GJ86MgQv5fASVUUsUjwHeTw/puB04c8L1h5KW4g==" saltValue="Z33GNyy+UiRxVwXZLkrDXA==" spinCount="100000" sheet="1" objects="1" scenarios="1"/>
  <mergeCells count="9">
    <mergeCell ref="M4:Q4"/>
    <mergeCell ref="R4:AB4"/>
    <mergeCell ref="AC4:AF4"/>
    <mergeCell ref="AG4:AI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AI14"/>
  <sheetViews>
    <sheetView showGridLines="0" workbookViewId="0">
      <pane xSplit="2" topLeftCell="C1" activePane="topRight" state="frozen"/>
      <selection pane="topRight"/>
    </sheetView>
  </sheetViews>
  <sheetFormatPr defaultRowHeight="14.4" x14ac:dyDescent="0.3"/>
  <cols>
    <col min="1" max="1" width="49.88671875" customWidth="1"/>
    <col min="2" max="35" width="20.77734375" customWidth="1"/>
  </cols>
  <sheetData>
    <row r="1" spans="1:35" ht="21" x14ac:dyDescent="0.4">
      <c r="A1" s="43" t="str">
        <f>HYPERLINK("#Contents!A1","Return to Contents")</f>
        <v>Return to Contents</v>
      </c>
    </row>
    <row r="2" spans="1:35" ht="64.8" customHeight="1" x14ac:dyDescent="0.4">
      <c r="B2" s="160" t="s">
        <v>613</v>
      </c>
      <c r="C2" s="160"/>
      <c r="D2" s="160"/>
      <c r="E2" s="160"/>
      <c r="F2" s="160"/>
      <c r="G2" s="86"/>
      <c r="H2" s="86"/>
      <c r="I2" s="86"/>
      <c r="J2" s="86"/>
      <c r="K2" s="87"/>
      <c r="L2" s="87"/>
    </row>
    <row r="3" spans="1:35" ht="79.8" customHeight="1" x14ac:dyDescent="0.3">
      <c r="A3" s="172" t="s">
        <v>627</v>
      </c>
      <c r="B3" s="172"/>
      <c r="C3" s="172"/>
      <c r="D3" s="103"/>
      <c r="E3" s="103"/>
      <c r="F3" s="103"/>
      <c r="G3" s="103"/>
    </row>
    <row r="4" spans="1:35"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row>
    <row r="5" spans="1:35" ht="81.599999999999994"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5"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5" ht="19.95" customHeight="1" x14ac:dyDescent="0.35">
      <c r="A7" s="14" t="s">
        <v>49</v>
      </c>
      <c r="B7" s="15" t="s">
        <v>15</v>
      </c>
      <c r="C7" s="15" t="s">
        <v>335</v>
      </c>
      <c r="D7" s="15" t="s">
        <v>52</v>
      </c>
      <c r="E7" s="15" t="s">
        <v>373</v>
      </c>
      <c r="F7" s="15" t="s">
        <v>336</v>
      </c>
      <c r="G7" s="15" t="s">
        <v>255</v>
      </c>
      <c r="H7" s="15" t="s">
        <v>389</v>
      </c>
      <c r="I7" s="15" t="s">
        <v>376</v>
      </c>
      <c r="J7" s="15" t="s">
        <v>338</v>
      </c>
      <c r="K7" s="15" t="s">
        <v>16</v>
      </c>
      <c r="L7" s="15" t="s">
        <v>339</v>
      </c>
      <c r="M7" s="15" t="s">
        <v>340</v>
      </c>
      <c r="N7" s="15" t="s">
        <v>441</v>
      </c>
      <c r="O7" s="15" t="s">
        <v>63</v>
      </c>
      <c r="P7" s="15" t="s">
        <v>64</v>
      </c>
      <c r="Q7" s="15" t="s">
        <v>341</v>
      </c>
      <c r="R7" s="15" t="s">
        <v>342</v>
      </c>
      <c r="S7" s="15" t="s">
        <v>66</v>
      </c>
      <c r="T7" s="15" t="s">
        <v>67</v>
      </c>
      <c r="U7" s="15" t="s">
        <v>68</v>
      </c>
      <c r="V7" s="15" t="s">
        <v>298</v>
      </c>
      <c r="W7" s="15" t="s">
        <v>70</v>
      </c>
      <c r="X7" s="15" t="s">
        <v>139</v>
      </c>
      <c r="Y7" s="15" t="s">
        <v>72</v>
      </c>
      <c r="Z7" s="15" t="s">
        <v>145</v>
      </c>
      <c r="AA7" s="15" t="s">
        <v>235</v>
      </c>
      <c r="AB7" s="15" t="s">
        <v>74</v>
      </c>
      <c r="AC7" s="15" t="s">
        <v>344</v>
      </c>
      <c r="AD7" s="15" t="s">
        <v>237</v>
      </c>
      <c r="AE7" s="15" t="s">
        <v>165</v>
      </c>
      <c r="AF7" s="15" t="s">
        <v>76</v>
      </c>
      <c r="AG7" s="15" t="s">
        <v>77</v>
      </c>
      <c r="AH7" s="15" t="s">
        <v>300</v>
      </c>
      <c r="AI7" s="15" t="s">
        <v>79</v>
      </c>
    </row>
    <row r="8" spans="1:35" ht="19.95" customHeight="1" x14ac:dyDescent="0.35">
      <c r="A8" s="12" t="s">
        <v>462</v>
      </c>
      <c r="B8" s="13" t="s">
        <v>471</v>
      </c>
      <c r="C8" s="13" t="s">
        <v>472</v>
      </c>
      <c r="D8" s="13" t="s">
        <v>473</v>
      </c>
      <c r="E8" s="13" t="s">
        <v>418</v>
      </c>
      <c r="F8" s="13" t="s">
        <v>351</v>
      </c>
      <c r="G8" s="13" t="s">
        <v>69</v>
      </c>
      <c r="H8" s="13" t="s">
        <v>168</v>
      </c>
      <c r="I8" s="13" t="s">
        <v>365</v>
      </c>
      <c r="J8" s="13" t="s">
        <v>474</v>
      </c>
      <c r="K8" s="13" t="s">
        <v>62</v>
      </c>
      <c r="L8" s="13" t="s">
        <v>67</v>
      </c>
      <c r="M8" s="13" t="s">
        <v>68</v>
      </c>
      <c r="N8" s="13" t="s">
        <v>394</v>
      </c>
      <c r="O8" s="13" t="s">
        <v>199</v>
      </c>
      <c r="P8" s="13" t="s">
        <v>346</v>
      </c>
      <c r="Q8" s="13" t="s">
        <v>158</v>
      </c>
      <c r="R8" s="13" t="s">
        <v>475</v>
      </c>
      <c r="S8" s="13" t="s">
        <v>365</v>
      </c>
      <c r="T8" s="13" t="s">
        <v>313</v>
      </c>
      <c r="U8" s="13" t="s">
        <v>84</v>
      </c>
      <c r="V8" s="13" t="s">
        <v>160</v>
      </c>
      <c r="W8" s="13" t="s">
        <v>165</v>
      </c>
      <c r="X8" s="13" t="s">
        <v>183</v>
      </c>
      <c r="Y8" s="13" t="s">
        <v>102</v>
      </c>
      <c r="Z8" s="13" t="s">
        <v>203</v>
      </c>
      <c r="AA8" s="13" t="s">
        <v>102</v>
      </c>
      <c r="AB8" s="13" t="s">
        <v>180</v>
      </c>
      <c r="AC8" s="13" t="s">
        <v>226</v>
      </c>
      <c r="AD8" s="13" t="s">
        <v>192</v>
      </c>
      <c r="AE8" s="13" t="s">
        <v>102</v>
      </c>
      <c r="AF8" s="13" t="s">
        <v>476</v>
      </c>
      <c r="AG8" s="13" t="s">
        <v>396</v>
      </c>
      <c r="AH8" s="13" t="s">
        <v>477</v>
      </c>
      <c r="AI8" s="13" t="s">
        <v>246</v>
      </c>
    </row>
    <row r="9" spans="1:35" ht="19.95" customHeight="1" x14ac:dyDescent="0.35">
      <c r="A9" s="14" t="s">
        <v>468</v>
      </c>
      <c r="B9" s="15" t="s">
        <v>329</v>
      </c>
      <c r="C9" s="15" t="s">
        <v>405</v>
      </c>
      <c r="D9" s="15" t="s">
        <v>416</v>
      </c>
      <c r="E9" s="15" t="s">
        <v>316</v>
      </c>
      <c r="F9" s="15" t="s">
        <v>416</v>
      </c>
      <c r="G9" s="15" t="s">
        <v>177</v>
      </c>
      <c r="H9" s="15" t="s">
        <v>405</v>
      </c>
      <c r="I9" s="15" t="s">
        <v>329</v>
      </c>
      <c r="J9" s="15" t="s">
        <v>330</v>
      </c>
      <c r="K9" s="15" t="s">
        <v>385</v>
      </c>
      <c r="L9" s="15" t="s">
        <v>329</v>
      </c>
      <c r="M9" s="15" t="s">
        <v>405</v>
      </c>
      <c r="N9" s="15" t="s">
        <v>127</v>
      </c>
      <c r="O9" s="15" t="s">
        <v>358</v>
      </c>
      <c r="P9" s="15" t="s">
        <v>330</v>
      </c>
      <c r="Q9" s="15" t="s">
        <v>439</v>
      </c>
      <c r="R9" s="15" t="s">
        <v>478</v>
      </c>
      <c r="S9" s="15" t="s">
        <v>269</v>
      </c>
      <c r="T9" s="15" t="s">
        <v>405</v>
      </c>
      <c r="U9" s="15" t="s">
        <v>439</v>
      </c>
      <c r="V9" s="15" t="s">
        <v>209</v>
      </c>
      <c r="W9" s="15" t="s">
        <v>195</v>
      </c>
      <c r="X9" s="15" t="s">
        <v>107</v>
      </c>
      <c r="Y9" s="15" t="s">
        <v>111</v>
      </c>
      <c r="Z9" s="15" t="s">
        <v>114</v>
      </c>
      <c r="AA9" s="15" t="s">
        <v>149</v>
      </c>
      <c r="AB9" s="15" t="s">
        <v>212</v>
      </c>
      <c r="AC9" s="15" t="s">
        <v>407</v>
      </c>
      <c r="AD9" s="15" t="s">
        <v>266</v>
      </c>
      <c r="AE9" s="15" t="s">
        <v>258</v>
      </c>
      <c r="AF9" s="15" t="s">
        <v>267</v>
      </c>
      <c r="AG9" s="15" t="s">
        <v>267</v>
      </c>
      <c r="AH9" s="15" t="s">
        <v>368</v>
      </c>
      <c r="AI9" s="15" t="s">
        <v>271</v>
      </c>
    </row>
    <row r="10" spans="1:35" ht="19.95" customHeight="1" x14ac:dyDescent="0.35">
      <c r="A10" s="12" t="s">
        <v>450</v>
      </c>
      <c r="B10" s="13" t="s">
        <v>479</v>
      </c>
      <c r="C10" s="13" t="s">
        <v>242</v>
      </c>
      <c r="D10" s="13" t="s">
        <v>380</v>
      </c>
      <c r="E10" s="13" t="s">
        <v>253</v>
      </c>
      <c r="F10" s="13" t="s">
        <v>170</v>
      </c>
      <c r="G10" s="13" t="s">
        <v>87</v>
      </c>
      <c r="H10" s="13" t="s">
        <v>136</v>
      </c>
      <c r="I10" s="13" t="s">
        <v>319</v>
      </c>
      <c r="J10" s="13" t="s">
        <v>200</v>
      </c>
      <c r="K10" s="13" t="s">
        <v>67</v>
      </c>
      <c r="L10" s="13" t="s">
        <v>350</v>
      </c>
      <c r="M10" s="13" t="s">
        <v>246</v>
      </c>
      <c r="N10" s="13" t="s">
        <v>348</v>
      </c>
      <c r="O10" s="13" t="s">
        <v>347</v>
      </c>
      <c r="P10" s="13" t="s">
        <v>92</v>
      </c>
      <c r="Q10" s="13" t="s">
        <v>161</v>
      </c>
      <c r="R10" s="13" t="s">
        <v>191</v>
      </c>
      <c r="S10" s="13" t="s">
        <v>94</v>
      </c>
      <c r="T10" s="13" t="s">
        <v>235</v>
      </c>
      <c r="U10" s="13" t="s">
        <v>71</v>
      </c>
      <c r="V10" s="13" t="s">
        <v>285</v>
      </c>
      <c r="W10" s="13" t="s">
        <v>92</v>
      </c>
      <c r="X10" s="13" t="s">
        <v>100</v>
      </c>
      <c r="Y10" s="13" t="s">
        <v>98</v>
      </c>
      <c r="Z10" s="13" t="s">
        <v>141</v>
      </c>
      <c r="AA10" s="13" t="s">
        <v>71</v>
      </c>
      <c r="AB10" s="13" t="s">
        <v>97</v>
      </c>
      <c r="AC10" s="13" t="s">
        <v>313</v>
      </c>
      <c r="AD10" s="13" t="s">
        <v>161</v>
      </c>
      <c r="AE10" s="13" t="s">
        <v>97</v>
      </c>
      <c r="AF10" s="13" t="s">
        <v>384</v>
      </c>
      <c r="AG10" s="13" t="s">
        <v>428</v>
      </c>
      <c r="AH10" s="13" t="s">
        <v>229</v>
      </c>
      <c r="AI10" s="13" t="s">
        <v>162</v>
      </c>
    </row>
    <row r="11" spans="1:35" ht="19.95" customHeight="1" x14ac:dyDescent="0.35">
      <c r="A11" s="14" t="s">
        <v>456</v>
      </c>
      <c r="B11" s="15" t="s">
        <v>106</v>
      </c>
      <c r="C11" s="15" t="s">
        <v>108</v>
      </c>
      <c r="D11" s="15" t="s">
        <v>113</v>
      </c>
      <c r="E11" s="15" t="s">
        <v>260</v>
      </c>
      <c r="F11" s="15" t="s">
        <v>107</v>
      </c>
      <c r="G11" s="15" t="s">
        <v>206</v>
      </c>
      <c r="H11" s="15" t="s">
        <v>114</v>
      </c>
      <c r="I11" s="15" t="s">
        <v>195</v>
      </c>
      <c r="J11" s="15" t="s">
        <v>195</v>
      </c>
      <c r="K11" s="15" t="s">
        <v>110</v>
      </c>
      <c r="L11" s="15" t="s">
        <v>114</v>
      </c>
      <c r="M11" s="15" t="s">
        <v>106</v>
      </c>
      <c r="N11" s="15" t="s">
        <v>107</v>
      </c>
      <c r="O11" s="15" t="s">
        <v>262</v>
      </c>
      <c r="P11" s="15" t="s">
        <v>147</v>
      </c>
      <c r="Q11" s="15" t="s">
        <v>150</v>
      </c>
      <c r="R11" s="15" t="s">
        <v>153</v>
      </c>
      <c r="S11" s="15" t="s">
        <v>260</v>
      </c>
      <c r="T11" s="15" t="s">
        <v>195</v>
      </c>
      <c r="U11" s="15" t="s">
        <v>147</v>
      </c>
      <c r="V11" s="15" t="s">
        <v>112</v>
      </c>
      <c r="W11" s="15" t="s">
        <v>217</v>
      </c>
      <c r="X11" s="15" t="s">
        <v>125</v>
      </c>
      <c r="Y11" s="15" t="s">
        <v>276</v>
      </c>
      <c r="Z11" s="15" t="s">
        <v>277</v>
      </c>
      <c r="AA11" s="15" t="s">
        <v>124</v>
      </c>
      <c r="AB11" s="15" t="s">
        <v>113</v>
      </c>
      <c r="AC11" s="15" t="s">
        <v>147</v>
      </c>
      <c r="AD11" s="15" t="s">
        <v>150</v>
      </c>
      <c r="AE11" s="15" t="s">
        <v>329</v>
      </c>
      <c r="AF11" s="15" t="s">
        <v>261</v>
      </c>
      <c r="AG11" s="15" t="s">
        <v>260</v>
      </c>
      <c r="AH11" s="15" t="s">
        <v>195</v>
      </c>
      <c r="AI11" s="15" t="s">
        <v>106</v>
      </c>
    </row>
    <row r="12" spans="1:35" ht="19.95" customHeight="1" x14ac:dyDescent="0.35">
      <c r="A12" s="12" t="s">
        <v>469</v>
      </c>
      <c r="B12" s="13" t="s">
        <v>256</v>
      </c>
      <c r="C12" s="13" t="s">
        <v>305</v>
      </c>
      <c r="D12" s="13" t="s">
        <v>232</v>
      </c>
      <c r="E12" s="13" t="s">
        <v>74</v>
      </c>
      <c r="F12" s="13" t="s">
        <v>72</v>
      </c>
      <c r="G12" s="13" t="s">
        <v>198</v>
      </c>
      <c r="H12" s="13" t="s">
        <v>87</v>
      </c>
      <c r="I12" s="13" t="s">
        <v>197</v>
      </c>
      <c r="J12" s="13" t="s">
        <v>90</v>
      </c>
      <c r="K12" s="13" t="s">
        <v>161</v>
      </c>
      <c r="L12" s="13" t="s">
        <v>130</v>
      </c>
      <c r="M12" s="13" t="s">
        <v>235</v>
      </c>
      <c r="N12" s="13" t="s">
        <v>137</v>
      </c>
      <c r="O12" s="13" t="s">
        <v>204</v>
      </c>
      <c r="P12" s="13" t="s">
        <v>136</v>
      </c>
      <c r="Q12" s="13" t="s">
        <v>72</v>
      </c>
      <c r="R12" s="13" t="s">
        <v>38</v>
      </c>
      <c r="S12" s="13" t="s">
        <v>180</v>
      </c>
      <c r="T12" s="13" t="s">
        <v>235</v>
      </c>
      <c r="U12" s="13" t="s">
        <v>198</v>
      </c>
      <c r="V12" s="13" t="s">
        <v>180</v>
      </c>
      <c r="W12" s="13" t="s">
        <v>145</v>
      </c>
      <c r="X12" s="13" t="s">
        <v>145</v>
      </c>
      <c r="Y12" s="13" t="s">
        <v>144</v>
      </c>
      <c r="Z12" s="13" t="s">
        <v>96</v>
      </c>
      <c r="AA12" s="13" t="s">
        <v>98</v>
      </c>
      <c r="AB12" s="13" t="s">
        <v>100</v>
      </c>
      <c r="AC12" s="13" t="s">
        <v>160</v>
      </c>
      <c r="AD12" s="13" t="s">
        <v>319</v>
      </c>
      <c r="AE12" s="13" t="s">
        <v>99</v>
      </c>
      <c r="AF12" s="13" t="s">
        <v>41</v>
      </c>
      <c r="AG12" s="13" t="s">
        <v>200</v>
      </c>
      <c r="AH12" s="13" t="s">
        <v>130</v>
      </c>
      <c r="AI12" s="13" t="s">
        <v>139</v>
      </c>
    </row>
    <row r="13" spans="1:35" ht="19.95" customHeight="1" x14ac:dyDescent="0.35">
      <c r="A13" s="14" t="s">
        <v>470</v>
      </c>
      <c r="B13" s="15" t="s">
        <v>151</v>
      </c>
      <c r="C13" s="15" t="s">
        <v>147</v>
      </c>
      <c r="D13" s="15" t="s">
        <v>116</v>
      </c>
      <c r="E13" s="22">
        <v>0.14000000000000001</v>
      </c>
      <c r="F13" s="22">
        <v>0.08</v>
      </c>
      <c r="G13" s="15" t="s">
        <v>120</v>
      </c>
      <c r="H13" s="15" t="s">
        <v>149</v>
      </c>
      <c r="I13" s="15" t="s">
        <v>109</v>
      </c>
      <c r="J13" s="15" t="s">
        <v>172</v>
      </c>
      <c r="K13" s="15" t="s">
        <v>120</v>
      </c>
      <c r="L13" s="15" t="s">
        <v>148</v>
      </c>
      <c r="M13" s="15" t="s">
        <v>172</v>
      </c>
      <c r="N13" s="15" t="s">
        <v>122</v>
      </c>
      <c r="O13" s="15" t="s">
        <v>172</v>
      </c>
      <c r="P13" s="15" t="s">
        <v>148</v>
      </c>
      <c r="Q13" s="15" t="s">
        <v>116</v>
      </c>
      <c r="R13" s="15" t="s">
        <v>155</v>
      </c>
      <c r="S13" s="15" t="s">
        <v>122</v>
      </c>
      <c r="T13" s="15" t="s">
        <v>195</v>
      </c>
      <c r="U13" s="22">
        <v>0.13</v>
      </c>
      <c r="V13" s="22">
        <v>0.23</v>
      </c>
      <c r="W13" s="15" t="s">
        <v>119</v>
      </c>
      <c r="X13" s="15" t="s">
        <v>269</v>
      </c>
      <c r="Y13" s="15" t="s">
        <v>107</v>
      </c>
      <c r="Z13" s="15" t="s">
        <v>121</v>
      </c>
      <c r="AA13" s="15" t="s">
        <v>125</v>
      </c>
      <c r="AB13" s="15" t="s">
        <v>123</v>
      </c>
      <c r="AC13" s="15" t="s">
        <v>125</v>
      </c>
      <c r="AD13" s="22">
        <v>0.26</v>
      </c>
      <c r="AE13" s="15" t="s">
        <v>188</v>
      </c>
      <c r="AF13" s="15" t="s">
        <v>125</v>
      </c>
      <c r="AG13" s="15" t="s">
        <v>172</v>
      </c>
      <c r="AH13" s="15" t="s">
        <v>120</v>
      </c>
      <c r="AI13" s="15" t="s">
        <v>147</v>
      </c>
    </row>
    <row r="14" spans="1:35" x14ac:dyDescent="0.3">
      <c r="B14" s="16">
        <f>((B9)+(B11)+(B13))</f>
        <v>1</v>
      </c>
      <c r="C14" s="16"/>
      <c r="D14" s="16"/>
      <c r="E14" s="16"/>
      <c r="F14" s="16"/>
      <c r="G14" s="16"/>
      <c r="H14" s="16"/>
      <c r="I14" s="16"/>
      <c r="J14" s="16"/>
      <c r="K14" s="16"/>
      <c r="L14" s="16"/>
      <c r="R14" s="16"/>
      <c r="S14" s="16"/>
      <c r="T14" s="16"/>
      <c r="U14" s="16"/>
      <c r="V14" s="16"/>
      <c r="W14" s="16"/>
      <c r="AC14" s="16"/>
      <c r="AD14" s="16"/>
      <c r="AE14" s="16"/>
      <c r="AF14" s="16"/>
    </row>
  </sheetData>
  <sheetProtection algorithmName="SHA-512" hashValue="t3RxpRmxEoQBLf7ta01b3riDlg8AFhifh84DVUPLCVcP9AgRvDmCS292WAyPPi9urVWpmQJuOHq+gkhjAByU+Q==" saltValue="rz0iqlNtIwbNI0I/jADYwg==" spinCount="100000" sheet="1" objects="1" scenarios="1"/>
  <mergeCells count="9">
    <mergeCell ref="B2:F2"/>
    <mergeCell ref="A3:C3"/>
    <mergeCell ref="R4:AB4"/>
    <mergeCell ref="AC4:AF4"/>
    <mergeCell ref="AG4:AI4"/>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AI14"/>
  <sheetViews>
    <sheetView showGridLines="0" workbookViewId="0">
      <pane xSplit="2" topLeftCell="C1" activePane="topRight" state="frozen"/>
      <selection pane="topRight"/>
    </sheetView>
  </sheetViews>
  <sheetFormatPr defaultRowHeight="14.4" x14ac:dyDescent="0.3"/>
  <cols>
    <col min="1" max="1" width="51" customWidth="1"/>
    <col min="2" max="35" width="20.77734375" customWidth="1"/>
  </cols>
  <sheetData>
    <row r="1" spans="1:35" ht="21" x14ac:dyDescent="0.4">
      <c r="A1" s="43" t="str">
        <f>HYPERLINK("#Contents!A1","Return to Contents")</f>
        <v>Return to Contents</v>
      </c>
    </row>
    <row r="2" spans="1:35" ht="64.8" customHeight="1" x14ac:dyDescent="0.4">
      <c r="B2" s="160" t="s">
        <v>613</v>
      </c>
      <c r="C2" s="160"/>
      <c r="D2" s="160"/>
      <c r="E2" s="160"/>
      <c r="F2" s="160"/>
      <c r="G2" s="86"/>
      <c r="H2" s="86"/>
      <c r="I2" s="86"/>
      <c r="J2" s="86"/>
      <c r="K2" s="87"/>
      <c r="L2" s="87"/>
    </row>
    <row r="3" spans="1:35" ht="79.8" customHeight="1" x14ac:dyDescent="0.3">
      <c r="A3" s="172" t="s">
        <v>628</v>
      </c>
      <c r="B3" s="172"/>
      <c r="C3" s="172"/>
      <c r="D3" s="103"/>
      <c r="E3" s="103"/>
      <c r="F3" s="103"/>
      <c r="G3" s="103"/>
    </row>
    <row r="4" spans="1:35"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row>
    <row r="5" spans="1:35" ht="85.2"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5"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5" ht="19.95" customHeight="1" x14ac:dyDescent="0.35">
      <c r="A7" s="14" t="s">
        <v>49</v>
      </c>
      <c r="B7" s="15" t="s">
        <v>15</v>
      </c>
      <c r="C7" s="15" t="s">
        <v>387</v>
      </c>
      <c r="D7" s="15" t="s">
        <v>77</v>
      </c>
      <c r="E7" s="15" t="s">
        <v>53</v>
      </c>
      <c r="F7" s="15" t="s">
        <v>336</v>
      </c>
      <c r="G7" s="15" t="s">
        <v>255</v>
      </c>
      <c r="H7" s="15" t="s">
        <v>128</v>
      </c>
      <c r="I7" s="15" t="s">
        <v>57</v>
      </c>
      <c r="J7" s="15" t="s">
        <v>338</v>
      </c>
      <c r="K7" s="15" t="s">
        <v>16</v>
      </c>
      <c r="L7" s="15" t="s">
        <v>339</v>
      </c>
      <c r="M7" s="15" t="s">
        <v>389</v>
      </c>
      <c r="N7" s="15" t="s">
        <v>409</v>
      </c>
      <c r="O7" s="15" t="s">
        <v>346</v>
      </c>
      <c r="P7" s="15" t="s">
        <v>396</v>
      </c>
      <c r="Q7" s="15" t="s">
        <v>341</v>
      </c>
      <c r="R7" s="15" t="s">
        <v>65</v>
      </c>
      <c r="S7" s="15" t="s">
        <v>66</v>
      </c>
      <c r="T7" s="15" t="s">
        <v>67</v>
      </c>
      <c r="U7" s="15" t="s">
        <v>168</v>
      </c>
      <c r="V7" s="15" t="s">
        <v>298</v>
      </c>
      <c r="W7" s="15" t="s">
        <v>200</v>
      </c>
      <c r="X7" s="15" t="s">
        <v>71</v>
      </c>
      <c r="Y7" s="15" t="s">
        <v>72</v>
      </c>
      <c r="Z7" s="15" t="s">
        <v>145</v>
      </c>
      <c r="AA7" s="15" t="s">
        <v>235</v>
      </c>
      <c r="AB7" s="15" t="s">
        <v>135</v>
      </c>
      <c r="AC7" s="15" t="s">
        <v>59</v>
      </c>
      <c r="AD7" s="15" t="s">
        <v>237</v>
      </c>
      <c r="AE7" s="15" t="s">
        <v>40</v>
      </c>
      <c r="AF7" s="15" t="s">
        <v>76</v>
      </c>
      <c r="AG7" s="15" t="s">
        <v>52</v>
      </c>
      <c r="AH7" s="15" t="s">
        <v>78</v>
      </c>
      <c r="AI7" s="15" t="s">
        <v>79</v>
      </c>
    </row>
    <row r="8" spans="1:35" ht="19.95" customHeight="1" x14ac:dyDescent="0.35">
      <c r="A8" s="12" t="s">
        <v>462</v>
      </c>
      <c r="B8" s="13" t="s">
        <v>289</v>
      </c>
      <c r="C8" s="13" t="s">
        <v>480</v>
      </c>
      <c r="D8" s="13" t="s">
        <v>481</v>
      </c>
      <c r="E8" s="13" t="s">
        <v>67</v>
      </c>
      <c r="F8" s="13" t="s">
        <v>158</v>
      </c>
      <c r="G8" s="13" t="s">
        <v>193</v>
      </c>
      <c r="H8" s="13" t="s">
        <v>298</v>
      </c>
      <c r="I8" s="13" t="s">
        <v>254</v>
      </c>
      <c r="J8" s="13" t="s">
        <v>62</v>
      </c>
      <c r="K8" s="13" t="s">
        <v>482</v>
      </c>
      <c r="L8" s="13" t="s">
        <v>230</v>
      </c>
      <c r="M8" s="13" t="s">
        <v>320</v>
      </c>
      <c r="N8" s="13" t="s">
        <v>256</v>
      </c>
      <c r="O8" s="13" t="s">
        <v>70</v>
      </c>
      <c r="P8" s="13" t="s">
        <v>412</v>
      </c>
      <c r="Q8" s="13" t="s">
        <v>326</v>
      </c>
      <c r="R8" s="13" t="s">
        <v>138</v>
      </c>
      <c r="S8" s="13" t="s">
        <v>82</v>
      </c>
      <c r="T8" s="13" t="s">
        <v>359</v>
      </c>
      <c r="U8" s="13" t="s">
        <v>392</v>
      </c>
      <c r="V8" s="13" t="s">
        <v>190</v>
      </c>
      <c r="W8" s="13" t="s">
        <v>285</v>
      </c>
      <c r="X8" s="13" t="s">
        <v>102</v>
      </c>
      <c r="Y8" s="13" t="s">
        <v>98</v>
      </c>
      <c r="Z8" s="13" t="s">
        <v>99</v>
      </c>
      <c r="AA8" s="13" t="s">
        <v>72</v>
      </c>
      <c r="AB8" s="13" t="s">
        <v>179</v>
      </c>
      <c r="AC8" s="13" t="s">
        <v>483</v>
      </c>
      <c r="AD8" s="13" t="s">
        <v>372</v>
      </c>
      <c r="AE8" s="13" t="s">
        <v>140</v>
      </c>
      <c r="AF8" s="13" t="s">
        <v>367</v>
      </c>
      <c r="AG8" s="13" t="s">
        <v>226</v>
      </c>
      <c r="AH8" s="13" t="s">
        <v>484</v>
      </c>
      <c r="AI8" s="13" t="s">
        <v>83</v>
      </c>
    </row>
    <row r="9" spans="1:35" ht="19.95" customHeight="1" x14ac:dyDescent="0.35">
      <c r="A9" s="14" t="s">
        <v>468</v>
      </c>
      <c r="B9" s="15" t="s">
        <v>316</v>
      </c>
      <c r="C9" s="15" t="s">
        <v>316</v>
      </c>
      <c r="D9" s="15" t="s">
        <v>385</v>
      </c>
      <c r="E9" s="15" t="s">
        <v>405</v>
      </c>
      <c r="F9" s="15" t="s">
        <v>329</v>
      </c>
      <c r="G9" s="15" t="s">
        <v>329</v>
      </c>
      <c r="H9" s="15" t="s">
        <v>334</v>
      </c>
      <c r="I9" s="15" t="s">
        <v>267</v>
      </c>
      <c r="J9" s="15" t="s">
        <v>278</v>
      </c>
      <c r="K9" s="15" t="s">
        <v>266</v>
      </c>
      <c r="L9" s="15" t="s">
        <v>266</v>
      </c>
      <c r="M9" s="15" t="s">
        <v>316</v>
      </c>
      <c r="N9" s="15" t="s">
        <v>177</v>
      </c>
      <c r="O9" s="15" t="s">
        <v>370</v>
      </c>
      <c r="P9" s="15" t="s">
        <v>385</v>
      </c>
      <c r="Q9" s="15" t="s">
        <v>209</v>
      </c>
      <c r="R9" s="15" t="s">
        <v>329</v>
      </c>
      <c r="S9" s="15" t="s">
        <v>330</v>
      </c>
      <c r="T9" s="15" t="s">
        <v>334</v>
      </c>
      <c r="U9" s="15" t="s">
        <v>322</v>
      </c>
      <c r="V9" s="15" t="s">
        <v>385</v>
      </c>
      <c r="W9" s="15" t="s">
        <v>261</v>
      </c>
      <c r="X9" s="15" t="s">
        <v>265</v>
      </c>
      <c r="Y9" s="15" t="s">
        <v>108</v>
      </c>
      <c r="Z9" s="15" t="s">
        <v>116</v>
      </c>
      <c r="AA9" s="15" t="s">
        <v>266</v>
      </c>
      <c r="AB9" s="15" t="s">
        <v>264</v>
      </c>
      <c r="AC9" s="15" t="s">
        <v>316</v>
      </c>
      <c r="AD9" s="15" t="s">
        <v>263</v>
      </c>
      <c r="AE9" s="15" t="s">
        <v>217</v>
      </c>
      <c r="AF9" s="15" t="s">
        <v>127</v>
      </c>
      <c r="AG9" s="15" t="s">
        <v>405</v>
      </c>
      <c r="AH9" s="15" t="s">
        <v>271</v>
      </c>
      <c r="AI9" s="15" t="s">
        <v>334</v>
      </c>
    </row>
    <row r="10" spans="1:35" ht="19.95" customHeight="1" x14ac:dyDescent="0.35">
      <c r="A10" s="12" t="s">
        <v>450</v>
      </c>
      <c r="B10" s="13" t="s">
        <v>485</v>
      </c>
      <c r="C10" s="13" t="s">
        <v>428</v>
      </c>
      <c r="D10" s="13" t="s">
        <v>390</v>
      </c>
      <c r="E10" s="13" t="s">
        <v>192</v>
      </c>
      <c r="F10" s="13" t="s">
        <v>359</v>
      </c>
      <c r="G10" s="13" t="s">
        <v>232</v>
      </c>
      <c r="H10" s="13" t="s">
        <v>419</v>
      </c>
      <c r="I10" s="13" t="s">
        <v>227</v>
      </c>
      <c r="J10" s="13" t="s">
        <v>305</v>
      </c>
      <c r="K10" s="13" t="s">
        <v>252</v>
      </c>
      <c r="L10" s="13" t="s">
        <v>372</v>
      </c>
      <c r="M10" s="13" t="s">
        <v>359</v>
      </c>
      <c r="N10" s="13" t="s">
        <v>170</v>
      </c>
      <c r="O10" s="13" t="s">
        <v>86</v>
      </c>
      <c r="P10" s="13" t="s">
        <v>200</v>
      </c>
      <c r="Q10" s="13" t="s">
        <v>350</v>
      </c>
      <c r="R10" s="13" t="s">
        <v>93</v>
      </c>
      <c r="S10" s="13" t="s">
        <v>85</v>
      </c>
      <c r="T10" s="13" t="s">
        <v>182</v>
      </c>
      <c r="U10" s="13" t="s">
        <v>71</v>
      </c>
      <c r="V10" s="13" t="s">
        <v>204</v>
      </c>
      <c r="W10" s="13" t="s">
        <v>319</v>
      </c>
      <c r="X10" s="13" t="s">
        <v>141</v>
      </c>
      <c r="Y10" s="13" t="s">
        <v>145</v>
      </c>
      <c r="Z10" s="13" t="s">
        <v>141</v>
      </c>
      <c r="AA10" s="13" t="s">
        <v>72</v>
      </c>
      <c r="AB10" s="13" t="s">
        <v>40</v>
      </c>
      <c r="AC10" s="13" t="s">
        <v>32</v>
      </c>
      <c r="AD10" s="13" t="s">
        <v>227</v>
      </c>
      <c r="AE10" s="13" t="s">
        <v>98</v>
      </c>
      <c r="AF10" s="13" t="s">
        <v>412</v>
      </c>
      <c r="AG10" s="13" t="s">
        <v>43</v>
      </c>
      <c r="AH10" s="13" t="s">
        <v>412</v>
      </c>
      <c r="AI10" s="13" t="s">
        <v>37</v>
      </c>
    </row>
    <row r="11" spans="1:35" ht="19.95" customHeight="1" x14ac:dyDescent="0.35">
      <c r="A11" s="14" t="s">
        <v>456</v>
      </c>
      <c r="B11" s="15" t="s">
        <v>272</v>
      </c>
      <c r="C11" s="15" t="s">
        <v>113</v>
      </c>
      <c r="D11" s="15" t="s">
        <v>261</v>
      </c>
      <c r="E11" s="15" t="s">
        <v>261</v>
      </c>
      <c r="F11" s="15" t="s">
        <v>260</v>
      </c>
      <c r="G11" s="15" t="s">
        <v>112</v>
      </c>
      <c r="H11" s="15" t="s">
        <v>265</v>
      </c>
      <c r="I11" s="15" t="s">
        <v>113</v>
      </c>
      <c r="J11" s="15" t="s">
        <v>276</v>
      </c>
      <c r="K11" s="15" t="s">
        <v>270</v>
      </c>
      <c r="L11" s="15" t="s">
        <v>107</v>
      </c>
      <c r="M11" s="15" t="s">
        <v>110</v>
      </c>
      <c r="N11" s="15" t="s">
        <v>113</v>
      </c>
      <c r="O11" s="15" t="s">
        <v>261</v>
      </c>
      <c r="P11" s="15" t="s">
        <v>260</v>
      </c>
      <c r="Q11" s="15" t="s">
        <v>260</v>
      </c>
      <c r="R11" s="15" t="s">
        <v>112</v>
      </c>
      <c r="S11" s="15" t="s">
        <v>260</v>
      </c>
      <c r="T11" s="15" t="s">
        <v>276</v>
      </c>
      <c r="U11" s="15" t="s">
        <v>147</v>
      </c>
      <c r="V11" s="15" t="s">
        <v>276</v>
      </c>
      <c r="W11" s="15" t="s">
        <v>385</v>
      </c>
      <c r="X11" s="15" t="s">
        <v>263</v>
      </c>
      <c r="Y11" s="15" t="s">
        <v>277</v>
      </c>
      <c r="Z11" s="15" t="s">
        <v>382</v>
      </c>
      <c r="AA11" s="15" t="s">
        <v>334</v>
      </c>
      <c r="AB11" s="15" t="s">
        <v>209</v>
      </c>
      <c r="AC11" s="15" t="s">
        <v>260</v>
      </c>
      <c r="AD11" s="15" t="s">
        <v>265</v>
      </c>
      <c r="AE11" s="15" t="s">
        <v>114</v>
      </c>
      <c r="AF11" s="15" t="s">
        <v>272</v>
      </c>
      <c r="AG11" s="15" t="s">
        <v>265</v>
      </c>
      <c r="AH11" s="15" t="s">
        <v>272</v>
      </c>
      <c r="AI11" s="15" t="s">
        <v>149</v>
      </c>
    </row>
    <row r="12" spans="1:35" ht="19.95" customHeight="1" x14ac:dyDescent="0.35">
      <c r="A12" s="12" t="s">
        <v>469</v>
      </c>
      <c r="B12" s="13" t="s">
        <v>242</v>
      </c>
      <c r="C12" s="13" t="s">
        <v>196</v>
      </c>
      <c r="D12" s="13" t="s">
        <v>232</v>
      </c>
      <c r="E12" s="13" t="s">
        <v>71</v>
      </c>
      <c r="F12" s="13" t="s">
        <v>180</v>
      </c>
      <c r="G12" s="13" t="s">
        <v>139</v>
      </c>
      <c r="H12" s="13" t="s">
        <v>104</v>
      </c>
      <c r="I12" s="13" t="s">
        <v>44</v>
      </c>
      <c r="J12" s="13" t="s">
        <v>136</v>
      </c>
      <c r="K12" s="13" t="s">
        <v>161</v>
      </c>
      <c r="L12" s="13" t="s">
        <v>319</v>
      </c>
      <c r="M12" s="13" t="s">
        <v>37</v>
      </c>
      <c r="N12" s="13" t="s">
        <v>72</v>
      </c>
      <c r="O12" s="13" t="s">
        <v>274</v>
      </c>
      <c r="P12" s="13" t="s">
        <v>132</v>
      </c>
      <c r="Q12" s="13" t="s">
        <v>132</v>
      </c>
      <c r="R12" s="13" t="s">
        <v>191</v>
      </c>
      <c r="S12" s="13" t="s">
        <v>179</v>
      </c>
      <c r="T12" s="13" t="s">
        <v>135</v>
      </c>
      <c r="U12" s="13" t="s">
        <v>145</v>
      </c>
      <c r="V12" s="13" t="s">
        <v>40</v>
      </c>
      <c r="W12" s="13" t="s">
        <v>167</v>
      </c>
      <c r="X12" s="13" t="s">
        <v>144</v>
      </c>
      <c r="Y12" s="13" t="s">
        <v>96</v>
      </c>
      <c r="Z12" s="13" t="s">
        <v>100</v>
      </c>
      <c r="AA12" s="13" t="s">
        <v>96</v>
      </c>
      <c r="AB12" s="13" t="s">
        <v>98</v>
      </c>
      <c r="AC12" s="13" t="s">
        <v>86</v>
      </c>
      <c r="AD12" s="13" t="s">
        <v>197</v>
      </c>
      <c r="AE12" s="13" t="s">
        <v>100</v>
      </c>
      <c r="AF12" s="13" t="s">
        <v>135</v>
      </c>
      <c r="AG12" s="13" t="s">
        <v>232</v>
      </c>
      <c r="AH12" s="13" t="s">
        <v>246</v>
      </c>
      <c r="AI12" s="13" t="s">
        <v>73</v>
      </c>
    </row>
    <row r="13" spans="1:35" ht="19.95" customHeight="1" x14ac:dyDescent="0.35">
      <c r="A13" s="14" t="s">
        <v>470</v>
      </c>
      <c r="B13" s="15" t="s">
        <v>153</v>
      </c>
      <c r="C13" s="22">
        <v>0.16</v>
      </c>
      <c r="D13" s="15" t="s">
        <v>116</v>
      </c>
      <c r="E13" s="15" t="s">
        <v>174</v>
      </c>
      <c r="F13" s="15" t="s">
        <v>120</v>
      </c>
      <c r="G13" s="15" t="s">
        <v>153</v>
      </c>
      <c r="H13" s="15" t="s">
        <v>173</v>
      </c>
      <c r="I13" s="15" t="s">
        <v>148</v>
      </c>
      <c r="J13" s="15" t="s">
        <v>153</v>
      </c>
      <c r="K13" s="15" t="s">
        <v>120</v>
      </c>
      <c r="L13" s="15" t="s">
        <v>148</v>
      </c>
      <c r="M13" s="15" t="s">
        <v>122</v>
      </c>
      <c r="N13" s="15" t="s">
        <v>155</v>
      </c>
      <c r="O13" s="15" t="s">
        <v>151</v>
      </c>
      <c r="P13" s="15" t="s">
        <v>151</v>
      </c>
      <c r="Q13" s="15" t="s">
        <v>109</v>
      </c>
      <c r="R13" s="22">
        <v>0.13</v>
      </c>
      <c r="S13" s="22">
        <v>0.06</v>
      </c>
      <c r="T13" s="15" t="s">
        <v>114</v>
      </c>
      <c r="U13" s="15" t="s">
        <v>120</v>
      </c>
      <c r="V13" s="22">
        <v>0.18</v>
      </c>
      <c r="W13" s="15" t="s">
        <v>116</v>
      </c>
      <c r="X13" s="15" t="s">
        <v>150</v>
      </c>
      <c r="Y13" s="15" t="s">
        <v>118</v>
      </c>
      <c r="Z13" s="15" t="s">
        <v>147</v>
      </c>
      <c r="AA13" s="15" t="s">
        <v>118</v>
      </c>
      <c r="AB13" s="15" t="s">
        <v>122</v>
      </c>
      <c r="AC13" s="15" t="s">
        <v>151</v>
      </c>
      <c r="AD13" s="15" t="s">
        <v>195</v>
      </c>
      <c r="AE13" s="15" t="s">
        <v>153</v>
      </c>
      <c r="AF13" s="15" t="s">
        <v>174</v>
      </c>
      <c r="AG13" s="15" t="s">
        <v>116</v>
      </c>
      <c r="AH13" s="15" t="s">
        <v>153</v>
      </c>
      <c r="AI13" s="15" t="s">
        <v>113</v>
      </c>
    </row>
    <row r="14" spans="1:35" x14ac:dyDescent="0.3">
      <c r="B14" s="16">
        <f>((B9)+(B11)+(B13))</f>
        <v>1</v>
      </c>
      <c r="C14" s="16"/>
      <c r="D14" s="16"/>
      <c r="E14" s="16"/>
      <c r="F14" s="16"/>
      <c r="G14" s="16"/>
      <c r="H14" s="16"/>
      <c r="I14" s="16"/>
      <c r="J14" s="16"/>
      <c r="K14" s="16"/>
      <c r="L14" s="16"/>
      <c r="R14" s="16"/>
      <c r="S14" s="16"/>
      <c r="T14" s="16"/>
      <c r="U14" s="16"/>
      <c r="V14" s="16"/>
      <c r="W14" s="16"/>
    </row>
  </sheetData>
  <sheetProtection algorithmName="SHA-512" hashValue="TWwO03CekTH1VWZpBo2oFtO0c1XaKfsORw9GeMPvXt97HqcfSyg46V9SWpYHfHrDT8Z/hs9TbfCp0Wn7NC0l8g==" saltValue="vDBypJpezayRzGUFfAtyEg==" spinCount="100000" sheet="1" objects="1" scenarios="1"/>
  <mergeCells count="9">
    <mergeCell ref="B2:F2"/>
    <mergeCell ref="A3:C3"/>
    <mergeCell ref="R4:AB4"/>
    <mergeCell ref="AC4:AF4"/>
    <mergeCell ref="AG4:AI4"/>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AI18"/>
  <sheetViews>
    <sheetView showGridLines="0" workbookViewId="0">
      <pane xSplit="2" topLeftCell="C1" activePane="topRight" state="frozen"/>
      <selection pane="topRight"/>
    </sheetView>
  </sheetViews>
  <sheetFormatPr defaultRowHeight="14.4" x14ac:dyDescent="0.3"/>
  <cols>
    <col min="1" max="1" width="87" customWidth="1"/>
    <col min="2" max="35" width="20.77734375" customWidth="1"/>
  </cols>
  <sheetData>
    <row r="1" spans="1:35" ht="21" x14ac:dyDescent="0.4">
      <c r="A1" s="43" t="str">
        <f>HYPERLINK("#Contents!A1","Return to Contents")</f>
        <v>Return to Contents</v>
      </c>
    </row>
    <row r="2" spans="1:35" ht="83.4" customHeight="1" x14ac:dyDescent="0.3">
      <c r="B2" s="160" t="s">
        <v>613</v>
      </c>
      <c r="C2" s="160"/>
      <c r="D2" s="160"/>
      <c r="E2" s="160"/>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35" ht="60" customHeight="1" x14ac:dyDescent="0.3">
      <c r="A3" s="103" t="s">
        <v>629</v>
      </c>
      <c r="B3" s="103"/>
      <c r="C3" s="103"/>
      <c r="D3" s="103"/>
      <c r="E3" s="103"/>
      <c r="F3" s="103"/>
      <c r="G3" s="103"/>
    </row>
    <row r="4" spans="1:35"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row>
    <row r="5" spans="1:35" ht="57.6"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5"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5" ht="19.95" customHeight="1" x14ac:dyDescent="0.35">
      <c r="A7" s="14" t="s">
        <v>49</v>
      </c>
      <c r="B7" s="15" t="s">
        <v>15</v>
      </c>
      <c r="C7" s="15" t="s">
        <v>335</v>
      </c>
      <c r="D7" s="15" t="s">
        <v>77</v>
      </c>
      <c r="E7" s="15" t="s">
        <v>373</v>
      </c>
      <c r="F7" s="15" t="s">
        <v>336</v>
      </c>
      <c r="G7" s="15" t="s">
        <v>55</v>
      </c>
      <c r="H7" s="15" t="s">
        <v>128</v>
      </c>
      <c r="I7" s="15" t="s">
        <v>420</v>
      </c>
      <c r="J7" s="15" t="s">
        <v>338</v>
      </c>
      <c r="K7" s="15" t="s">
        <v>16</v>
      </c>
      <c r="L7" s="15" t="s">
        <v>31</v>
      </c>
      <c r="M7" s="15" t="s">
        <v>340</v>
      </c>
      <c r="N7" s="15" t="s">
        <v>409</v>
      </c>
      <c r="O7" s="15" t="s">
        <v>63</v>
      </c>
      <c r="P7" s="15" t="s">
        <v>64</v>
      </c>
      <c r="Q7" s="15" t="s">
        <v>341</v>
      </c>
      <c r="R7" s="15" t="s">
        <v>342</v>
      </c>
      <c r="S7" s="15" t="s">
        <v>66</v>
      </c>
      <c r="T7" s="15" t="s">
        <v>67</v>
      </c>
      <c r="U7" s="15" t="s">
        <v>168</v>
      </c>
      <c r="V7" s="15" t="s">
        <v>305</v>
      </c>
      <c r="W7" s="15" t="s">
        <v>200</v>
      </c>
      <c r="X7" s="15" t="s">
        <v>71</v>
      </c>
      <c r="Y7" s="15" t="s">
        <v>72</v>
      </c>
      <c r="Z7" s="15" t="s">
        <v>39</v>
      </c>
      <c r="AA7" s="15" t="s">
        <v>73</v>
      </c>
      <c r="AB7" s="15" t="s">
        <v>74</v>
      </c>
      <c r="AC7" s="15" t="s">
        <v>411</v>
      </c>
      <c r="AD7" s="15" t="s">
        <v>237</v>
      </c>
      <c r="AE7" s="15" t="s">
        <v>165</v>
      </c>
      <c r="AF7" s="15" t="s">
        <v>377</v>
      </c>
      <c r="AG7" s="15" t="s">
        <v>431</v>
      </c>
      <c r="AH7" s="15" t="s">
        <v>300</v>
      </c>
      <c r="AI7" s="15" t="s">
        <v>320</v>
      </c>
    </row>
    <row r="8" spans="1:35" ht="19.95" customHeight="1" x14ac:dyDescent="0.35">
      <c r="A8" s="12" t="s">
        <v>498</v>
      </c>
      <c r="B8" s="13" t="s">
        <v>356</v>
      </c>
      <c r="C8" s="13" t="s">
        <v>419</v>
      </c>
      <c r="D8" s="13" t="s">
        <v>37</v>
      </c>
      <c r="E8" s="13" t="s">
        <v>137</v>
      </c>
      <c r="F8" s="13" t="s">
        <v>274</v>
      </c>
      <c r="G8" s="13" t="s">
        <v>165</v>
      </c>
      <c r="H8" s="13" t="s">
        <v>38</v>
      </c>
      <c r="I8" s="13" t="s">
        <v>144</v>
      </c>
      <c r="J8" s="13" t="s">
        <v>132</v>
      </c>
      <c r="K8" s="13" t="s">
        <v>319</v>
      </c>
      <c r="L8" s="13" t="s">
        <v>97</v>
      </c>
      <c r="M8" s="13" t="s">
        <v>38</v>
      </c>
      <c r="N8" s="13" t="s">
        <v>71</v>
      </c>
      <c r="O8" s="13" t="s">
        <v>38</v>
      </c>
      <c r="P8" s="13" t="s">
        <v>165</v>
      </c>
      <c r="Q8" s="13" t="s">
        <v>198</v>
      </c>
      <c r="R8" s="13" t="s">
        <v>163</v>
      </c>
      <c r="S8" s="13" t="s">
        <v>141</v>
      </c>
      <c r="T8" s="13" t="s">
        <v>100</v>
      </c>
      <c r="U8" s="13" t="s">
        <v>38</v>
      </c>
      <c r="V8" s="13" t="s">
        <v>167</v>
      </c>
      <c r="W8" s="13" t="s">
        <v>167</v>
      </c>
      <c r="X8" s="13" t="s">
        <v>167</v>
      </c>
      <c r="Y8" s="13" t="s">
        <v>183</v>
      </c>
      <c r="Z8" s="13" t="s">
        <v>96</v>
      </c>
      <c r="AA8" s="13" t="s">
        <v>96</v>
      </c>
      <c r="AB8" s="13" t="s">
        <v>98</v>
      </c>
      <c r="AC8" s="13" t="s">
        <v>161</v>
      </c>
      <c r="AD8" s="13" t="s">
        <v>97</v>
      </c>
      <c r="AE8" s="13" t="s">
        <v>203</v>
      </c>
      <c r="AF8" s="13" t="s">
        <v>132</v>
      </c>
      <c r="AG8" s="13" t="s">
        <v>130</v>
      </c>
      <c r="AH8" s="13" t="s">
        <v>161</v>
      </c>
      <c r="AI8" s="13" t="s">
        <v>183</v>
      </c>
    </row>
    <row r="9" spans="1:35" ht="19.95" customHeight="1" x14ac:dyDescent="0.35">
      <c r="A9" s="14" t="s">
        <v>499</v>
      </c>
      <c r="B9" s="15" t="s">
        <v>116</v>
      </c>
      <c r="C9" s="15" t="s">
        <v>153</v>
      </c>
      <c r="D9" s="15" t="s">
        <v>188</v>
      </c>
      <c r="E9" s="15" t="s">
        <v>120</v>
      </c>
      <c r="F9" s="15" t="s">
        <v>122</v>
      </c>
      <c r="G9" s="15" t="s">
        <v>125</v>
      </c>
      <c r="H9" s="15" t="s">
        <v>116</v>
      </c>
      <c r="I9" s="15" t="s">
        <v>176</v>
      </c>
      <c r="J9" s="15" t="s">
        <v>120</v>
      </c>
      <c r="K9" s="15" t="s">
        <v>122</v>
      </c>
      <c r="L9" s="15" t="s">
        <v>188</v>
      </c>
      <c r="M9" s="15" t="s">
        <v>116</v>
      </c>
      <c r="N9" s="15" t="s">
        <v>116</v>
      </c>
      <c r="O9" s="15" t="s">
        <v>122</v>
      </c>
      <c r="P9" s="15" t="s">
        <v>155</v>
      </c>
      <c r="Q9" s="15" t="s">
        <v>174</v>
      </c>
      <c r="R9" s="15" t="s">
        <v>120</v>
      </c>
      <c r="S9" s="15" t="s">
        <v>188</v>
      </c>
      <c r="T9" s="15" t="s">
        <v>121</v>
      </c>
      <c r="U9" s="15" t="s">
        <v>173</v>
      </c>
      <c r="V9" s="15" t="s">
        <v>174</v>
      </c>
      <c r="W9" s="15" t="s">
        <v>116</v>
      </c>
      <c r="X9" s="15" t="s">
        <v>258</v>
      </c>
      <c r="Y9" s="15" t="s">
        <v>258</v>
      </c>
      <c r="Z9" s="15" t="s">
        <v>176</v>
      </c>
      <c r="AA9" s="15" t="s">
        <v>176</v>
      </c>
      <c r="AB9" s="15" t="s">
        <v>125</v>
      </c>
      <c r="AC9" s="15" t="s">
        <v>120</v>
      </c>
      <c r="AD9" s="15" t="s">
        <v>154</v>
      </c>
      <c r="AE9" s="15" t="s">
        <v>172</v>
      </c>
      <c r="AF9" s="15" t="s">
        <v>174</v>
      </c>
      <c r="AG9" s="15" t="s">
        <v>116</v>
      </c>
      <c r="AH9" s="15" t="s">
        <v>120</v>
      </c>
      <c r="AI9" s="15" t="s">
        <v>123</v>
      </c>
    </row>
    <row r="10" spans="1:35" ht="19.95" customHeight="1" x14ac:dyDescent="0.35">
      <c r="A10" s="12" t="s">
        <v>494</v>
      </c>
      <c r="B10" s="13" t="s">
        <v>395</v>
      </c>
      <c r="C10" s="13" t="s">
        <v>253</v>
      </c>
      <c r="D10" s="13" t="s">
        <v>347</v>
      </c>
      <c r="E10" s="13" t="s">
        <v>87</v>
      </c>
      <c r="F10" s="13" t="s">
        <v>163</v>
      </c>
      <c r="G10" s="13" t="s">
        <v>131</v>
      </c>
      <c r="H10" s="13" t="s">
        <v>204</v>
      </c>
      <c r="I10" s="13" t="s">
        <v>285</v>
      </c>
      <c r="J10" s="13" t="s">
        <v>87</v>
      </c>
      <c r="K10" s="13" t="s">
        <v>350</v>
      </c>
      <c r="L10" s="13" t="s">
        <v>181</v>
      </c>
      <c r="M10" s="13" t="s">
        <v>162</v>
      </c>
      <c r="N10" s="13" t="s">
        <v>182</v>
      </c>
      <c r="O10" s="13" t="s">
        <v>137</v>
      </c>
      <c r="P10" s="13" t="s">
        <v>131</v>
      </c>
      <c r="Q10" s="13" t="s">
        <v>131</v>
      </c>
      <c r="R10" s="13" t="s">
        <v>166</v>
      </c>
      <c r="S10" s="13" t="s">
        <v>74</v>
      </c>
      <c r="T10" s="13" t="s">
        <v>39</v>
      </c>
      <c r="U10" s="13" t="s">
        <v>165</v>
      </c>
      <c r="V10" s="13" t="s">
        <v>39</v>
      </c>
      <c r="W10" s="13" t="s">
        <v>145</v>
      </c>
      <c r="X10" s="13" t="s">
        <v>96</v>
      </c>
      <c r="Y10" s="13" t="s">
        <v>203</v>
      </c>
      <c r="Z10" s="13" t="s">
        <v>100</v>
      </c>
      <c r="AA10" s="13" t="s">
        <v>98</v>
      </c>
      <c r="AB10" s="13" t="s">
        <v>141</v>
      </c>
      <c r="AC10" s="13" t="s">
        <v>347</v>
      </c>
      <c r="AD10" s="13" t="s">
        <v>198</v>
      </c>
      <c r="AE10" s="13" t="s">
        <v>183</v>
      </c>
      <c r="AF10" s="13" t="s">
        <v>164</v>
      </c>
      <c r="AG10" s="13" t="s">
        <v>199</v>
      </c>
      <c r="AH10" s="13" t="s">
        <v>199</v>
      </c>
      <c r="AI10" s="13" t="s">
        <v>183</v>
      </c>
    </row>
    <row r="11" spans="1:35" ht="19.95" customHeight="1" x14ac:dyDescent="0.35">
      <c r="A11" s="14" t="s">
        <v>495</v>
      </c>
      <c r="B11" s="15" t="s">
        <v>151</v>
      </c>
      <c r="C11" s="15" t="s">
        <v>172</v>
      </c>
      <c r="D11" s="15" t="s">
        <v>153</v>
      </c>
      <c r="E11" s="15" t="s">
        <v>172</v>
      </c>
      <c r="F11" s="15" t="s">
        <v>125</v>
      </c>
      <c r="G11" s="15" t="s">
        <v>148</v>
      </c>
      <c r="H11" s="15" t="s">
        <v>153</v>
      </c>
      <c r="I11" s="15" t="s">
        <v>151</v>
      </c>
      <c r="J11" s="15" t="s">
        <v>122</v>
      </c>
      <c r="K11" s="15" t="s">
        <v>151</v>
      </c>
      <c r="L11" s="15" t="s">
        <v>109</v>
      </c>
      <c r="M11" s="15" t="s">
        <v>119</v>
      </c>
      <c r="N11" s="15" t="s">
        <v>173</v>
      </c>
      <c r="O11" s="15" t="s">
        <v>119</v>
      </c>
      <c r="P11" s="15" t="s">
        <v>122</v>
      </c>
      <c r="Q11" s="15" t="s">
        <v>119</v>
      </c>
      <c r="R11" s="15" t="s">
        <v>172</v>
      </c>
      <c r="S11" s="15" t="s">
        <v>172</v>
      </c>
      <c r="T11" s="15" t="s">
        <v>116</v>
      </c>
      <c r="U11" s="15" t="s">
        <v>172</v>
      </c>
      <c r="V11" s="15" t="s">
        <v>153</v>
      </c>
      <c r="W11" s="15" t="s">
        <v>119</v>
      </c>
      <c r="X11" s="15" t="s">
        <v>176</v>
      </c>
      <c r="Y11" s="15" t="s">
        <v>173</v>
      </c>
      <c r="Z11" s="15" t="s">
        <v>147</v>
      </c>
      <c r="AA11" s="15" t="s">
        <v>125</v>
      </c>
      <c r="AB11" s="15" t="s">
        <v>206</v>
      </c>
      <c r="AC11" s="15" t="s">
        <v>172</v>
      </c>
      <c r="AD11" s="15" t="s">
        <v>174</v>
      </c>
      <c r="AE11" s="15" t="s">
        <v>272</v>
      </c>
      <c r="AF11" s="15" t="s">
        <v>119</v>
      </c>
      <c r="AG11" s="15" t="s">
        <v>151</v>
      </c>
      <c r="AH11" s="15" t="s">
        <v>173</v>
      </c>
      <c r="AI11" s="15" t="s">
        <v>154</v>
      </c>
    </row>
    <row r="12" spans="1:35" ht="19.95" customHeight="1" x14ac:dyDescent="0.35">
      <c r="A12" s="12" t="s">
        <v>496</v>
      </c>
      <c r="B12" s="13" t="s">
        <v>28</v>
      </c>
      <c r="C12" s="13" t="s">
        <v>372</v>
      </c>
      <c r="D12" s="13" t="s">
        <v>246</v>
      </c>
      <c r="E12" s="13" t="s">
        <v>135</v>
      </c>
      <c r="F12" s="13" t="s">
        <v>40</v>
      </c>
      <c r="G12" s="13" t="s">
        <v>38</v>
      </c>
      <c r="H12" s="13" t="s">
        <v>137</v>
      </c>
      <c r="I12" s="13" t="s">
        <v>191</v>
      </c>
      <c r="J12" s="13" t="s">
        <v>137</v>
      </c>
      <c r="K12" s="13" t="s">
        <v>133</v>
      </c>
      <c r="L12" s="13" t="s">
        <v>135</v>
      </c>
      <c r="M12" s="13" t="s">
        <v>274</v>
      </c>
      <c r="N12" s="13" t="s">
        <v>40</v>
      </c>
      <c r="O12" s="13" t="s">
        <v>180</v>
      </c>
      <c r="P12" s="13" t="s">
        <v>319</v>
      </c>
      <c r="Q12" s="13" t="s">
        <v>137</v>
      </c>
      <c r="R12" s="13" t="s">
        <v>197</v>
      </c>
      <c r="S12" s="13" t="s">
        <v>285</v>
      </c>
      <c r="T12" s="13" t="s">
        <v>145</v>
      </c>
      <c r="U12" s="13" t="s">
        <v>39</v>
      </c>
      <c r="V12" s="13" t="s">
        <v>39</v>
      </c>
      <c r="W12" s="13" t="s">
        <v>72</v>
      </c>
      <c r="X12" s="13" t="s">
        <v>99</v>
      </c>
      <c r="Y12" s="13" t="s">
        <v>100</v>
      </c>
      <c r="Z12" s="13" t="s">
        <v>99</v>
      </c>
      <c r="AA12" s="13" t="s">
        <v>96</v>
      </c>
      <c r="AB12" s="13" t="s">
        <v>183</v>
      </c>
      <c r="AC12" s="13" t="s">
        <v>190</v>
      </c>
      <c r="AD12" s="13" t="s">
        <v>39</v>
      </c>
      <c r="AE12" s="13" t="s">
        <v>98</v>
      </c>
      <c r="AF12" s="13" t="s">
        <v>282</v>
      </c>
      <c r="AG12" s="13" t="s">
        <v>348</v>
      </c>
      <c r="AH12" s="13" t="s">
        <v>86</v>
      </c>
      <c r="AI12" s="13" t="s">
        <v>98</v>
      </c>
    </row>
    <row r="13" spans="1:35" ht="19.95" customHeight="1" x14ac:dyDescent="0.35">
      <c r="A13" s="14" t="s">
        <v>497</v>
      </c>
      <c r="B13" s="15" t="s">
        <v>153</v>
      </c>
      <c r="C13" s="15" t="s">
        <v>151</v>
      </c>
      <c r="D13" s="15" t="s">
        <v>122</v>
      </c>
      <c r="E13" s="15" t="s">
        <v>151</v>
      </c>
      <c r="F13" s="15" t="s">
        <v>174</v>
      </c>
      <c r="G13" s="15" t="s">
        <v>125</v>
      </c>
      <c r="H13" s="15" t="s">
        <v>125</v>
      </c>
      <c r="I13" s="15" t="s">
        <v>148</v>
      </c>
      <c r="J13" s="15" t="s">
        <v>155</v>
      </c>
      <c r="K13" s="15" t="s">
        <v>148</v>
      </c>
      <c r="L13" s="15" t="s">
        <v>151</v>
      </c>
      <c r="M13" s="15" t="s">
        <v>125</v>
      </c>
      <c r="N13" s="15" t="s">
        <v>155</v>
      </c>
      <c r="O13" s="15" t="s">
        <v>151</v>
      </c>
      <c r="P13" s="15" t="s">
        <v>173</v>
      </c>
      <c r="Q13" s="15" t="s">
        <v>151</v>
      </c>
      <c r="R13" s="15" t="s">
        <v>151</v>
      </c>
      <c r="S13" s="15" t="s">
        <v>151</v>
      </c>
      <c r="T13" s="15" t="s">
        <v>174</v>
      </c>
      <c r="U13" s="15" t="s">
        <v>125</v>
      </c>
      <c r="V13" s="15" t="s">
        <v>153</v>
      </c>
      <c r="W13" s="15" t="s">
        <v>147</v>
      </c>
      <c r="X13" s="15" t="s">
        <v>188</v>
      </c>
      <c r="Y13" s="15" t="s">
        <v>151</v>
      </c>
      <c r="Z13" s="15" t="s">
        <v>155</v>
      </c>
      <c r="AA13" s="15" t="s">
        <v>118</v>
      </c>
      <c r="AB13" s="15" t="s">
        <v>148</v>
      </c>
      <c r="AC13" s="15" t="s">
        <v>153</v>
      </c>
      <c r="AD13" s="15" t="s">
        <v>155</v>
      </c>
      <c r="AE13" s="15" t="s">
        <v>149</v>
      </c>
      <c r="AF13" s="15" t="s">
        <v>151</v>
      </c>
      <c r="AG13" s="15" t="s">
        <v>151</v>
      </c>
      <c r="AH13" s="15" t="s">
        <v>151</v>
      </c>
      <c r="AI13" s="15" t="s">
        <v>188</v>
      </c>
    </row>
    <row r="14" spans="1:35" ht="19.95" customHeight="1" x14ac:dyDescent="0.35">
      <c r="A14" s="12" t="s">
        <v>450</v>
      </c>
      <c r="B14" s="13" t="s">
        <v>486</v>
      </c>
      <c r="C14" s="13" t="s">
        <v>487</v>
      </c>
      <c r="D14" s="13" t="s">
        <v>488</v>
      </c>
      <c r="E14" s="13" t="s">
        <v>231</v>
      </c>
      <c r="F14" s="13" t="s">
        <v>245</v>
      </c>
      <c r="G14" s="13" t="s">
        <v>193</v>
      </c>
      <c r="H14" s="13" t="s">
        <v>158</v>
      </c>
      <c r="I14" s="13" t="s">
        <v>225</v>
      </c>
      <c r="J14" s="13" t="s">
        <v>489</v>
      </c>
      <c r="K14" s="13" t="s">
        <v>490</v>
      </c>
      <c r="L14" s="13" t="s">
        <v>33</v>
      </c>
      <c r="M14" s="13" t="s">
        <v>230</v>
      </c>
      <c r="N14" s="13" t="s">
        <v>314</v>
      </c>
      <c r="O14" s="13" t="s">
        <v>129</v>
      </c>
      <c r="P14" s="13" t="s">
        <v>55</v>
      </c>
      <c r="Q14" s="13" t="s">
        <v>239</v>
      </c>
      <c r="R14" s="13" t="s">
        <v>255</v>
      </c>
      <c r="S14" s="13" t="s">
        <v>351</v>
      </c>
      <c r="T14" s="13" t="s">
        <v>169</v>
      </c>
      <c r="U14" s="13" t="s">
        <v>350</v>
      </c>
      <c r="V14" s="13" t="s">
        <v>164</v>
      </c>
      <c r="W14" s="13" t="s">
        <v>319</v>
      </c>
      <c r="X14" s="13" t="s">
        <v>145</v>
      </c>
      <c r="Y14" s="13" t="s">
        <v>144</v>
      </c>
      <c r="Z14" s="13" t="s">
        <v>141</v>
      </c>
      <c r="AA14" s="13" t="s">
        <v>204</v>
      </c>
      <c r="AB14" s="13" t="s">
        <v>198</v>
      </c>
      <c r="AC14" s="13" t="s">
        <v>491</v>
      </c>
      <c r="AD14" s="13" t="s">
        <v>400</v>
      </c>
      <c r="AE14" s="13" t="s">
        <v>144</v>
      </c>
      <c r="AF14" s="13" t="s">
        <v>492</v>
      </c>
      <c r="AG14" s="13" t="s">
        <v>493</v>
      </c>
      <c r="AH14" s="13" t="s">
        <v>381</v>
      </c>
      <c r="AI14" s="13" t="s">
        <v>196</v>
      </c>
    </row>
    <row r="15" spans="1:35" ht="19.95" customHeight="1" x14ac:dyDescent="0.35">
      <c r="A15" s="14" t="s">
        <v>456</v>
      </c>
      <c r="B15" s="15" t="s">
        <v>330</v>
      </c>
      <c r="C15" s="15" t="s">
        <v>405</v>
      </c>
      <c r="D15" s="15" t="s">
        <v>439</v>
      </c>
      <c r="E15" s="15" t="s">
        <v>329</v>
      </c>
      <c r="F15" s="15" t="s">
        <v>368</v>
      </c>
      <c r="G15" s="15" t="s">
        <v>329</v>
      </c>
      <c r="H15" s="15" t="s">
        <v>330</v>
      </c>
      <c r="I15" s="15" t="s">
        <v>217</v>
      </c>
      <c r="J15" s="22">
        <v>0.71</v>
      </c>
      <c r="K15" s="15" t="s">
        <v>385</v>
      </c>
      <c r="L15" s="15" t="s">
        <v>329</v>
      </c>
      <c r="M15" s="15" t="s">
        <v>217</v>
      </c>
      <c r="N15" s="15" t="s">
        <v>124</v>
      </c>
      <c r="O15" s="15" t="s">
        <v>127</v>
      </c>
      <c r="P15" s="15" t="s">
        <v>127</v>
      </c>
      <c r="Q15" s="15" t="s">
        <v>278</v>
      </c>
      <c r="R15" s="15" t="s">
        <v>269</v>
      </c>
      <c r="S15" s="15" t="s">
        <v>217</v>
      </c>
      <c r="T15" s="15" t="s">
        <v>478</v>
      </c>
      <c r="U15" s="15" t="s">
        <v>271</v>
      </c>
      <c r="V15" s="15" t="s">
        <v>177</v>
      </c>
      <c r="W15" s="15" t="s">
        <v>385</v>
      </c>
      <c r="X15" s="15" t="s">
        <v>405</v>
      </c>
      <c r="Y15" s="15" t="s">
        <v>260</v>
      </c>
      <c r="Z15" s="15" t="s">
        <v>407</v>
      </c>
      <c r="AA15" s="15" t="s">
        <v>461</v>
      </c>
      <c r="AB15" s="15" t="s">
        <v>263</v>
      </c>
      <c r="AC15" s="15" t="s">
        <v>269</v>
      </c>
      <c r="AD15" s="15" t="s">
        <v>328</v>
      </c>
      <c r="AE15" s="15" t="s">
        <v>106</v>
      </c>
      <c r="AF15" s="15" t="s">
        <v>278</v>
      </c>
      <c r="AG15" s="15" t="s">
        <v>416</v>
      </c>
      <c r="AH15" s="15" t="s">
        <v>269</v>
      </c>
      <c r="AI15" s="15" t="s">
        <v>369</v>
      </c>
    </row>
    <row r="16" spans="1:35" ht="19.95" customHeight="1" x14ac:dyDescent="0.35">
      <c r="A16" s="12" t="s">
        <v>469</v>
      </c>
      <c r="B16" s="13" t="s">
        <v>37</v>
      </c>
      <c r="C16" s="13" t="s">
        <v>102</v>
      </c>
      <c r="D16" s="13" t="s">
        <v>72</v>
      </c>
      <c r="E16" s="13" t="s">
        <v>167</v>
      </c>
      <c r="F16" s="13" t="s">
        <v>98</v>
      </c>
      <c r="G16" s="13" t="s">
        <v>96</v>
      </c>
      <c r="H16" s="13" t="s">
        <v>183</v>
      </c>
      <c r="I16" s="13" t="s">
        <v>183</v>
      </c>
      <c r="J16" s="13" t="s">
        <v>98</v>
      </c>
      <c r="K16" s="13" t="s">
        <v>97</v>
      </c>
      <c r="L16" s="13" t="s">
        <v>97</v>
      </c>
      <c r="M16" s="13" t="s">
        <v>99</v>
      </c>
      <c r="N16" s="13" t="s">
        <v>99</v>
      </c>
      <c r="O16" s="13" t="s">
        <v>100</v>
      </c>
      <c r="P16" s="13" t="s">
        <v>198</v>
      </c>
      <c r="Q16" s="13" t="s">
        <v>98</v>
      </c>
      <c r="R16" s="13" t="s">
        <v>141</v>
      </c>
      <c r="S16" s="13" t="s">
        <v>98</v>
      </c>
      <c r="T16" s="13" t="s">
        <v>203</v>
      </c>
      <c r="U16" s="13" t="s">
        <v>203</v>
      </c>
      <c r="V16" s="13" t="s">
        <v>203</v>
      </c>
      <c r="W16" s="13" t="s">
        <v>99</v>
      </c>
      <c r="X16" s="13" t="s">
        <v>96</v>
      </c>
      <c r="Y16" s="13" t="s">
        <v>96</v>
      </c>
      <c r="Z16" s="13" t="s">
        <v>99</v>
      </c>
      <c r="AA16" s="13" t="s">
        <v>96</v>
      </c>
      <c r="AB16" s="13" t="s">
        <v>96</v>
      </c>
      <c r="AC16" s="13" t="s">
        <v>145</v>
      </c>
      <c r="AD16" s="13" t="s">
        <v>203</v>
      </c>
      <c r="AE16" s="13" t="s">
        <v>96</v>
      </c>
      <c r="AF16" s="13" t="s">
        <v>167</v>
      </c>
      <c r="AG16" s="13" t="s">
        <v>97</v>
      </c>
      <c r="AH16" s="13" t="s">
        <v>140</v>
      </c>
      <c r="AI16" s="13" t="s">
        <v>203</v>
      </c>
    </row>
    <row r="17" spans="1:35" ht="19.95" customHeight="1" x14ac:dyDescent="0.35">
      <c r="A17" s="14" t="s">
        <v>470</v>
      </c>
      <c r="B17" s="22" t="s">
        <v>176</v>
      </c>
      <c r="C17" s="22" t="s">
        <v>121</v>
      </c>
      <c r="D17" s="22">
        <v>0.04</v>
      </c>
      <c r="E17" s="22">
        <v>0.02</v>
      </c>
      <c r="F17" s="22" t="s">
        <v>176</v>
      </c>
      <c r="G17" s="22" t="s">
        <v>118</v>
      </c>
      <c r="H17" s="22">
        <v>0.04</v>
      </c>
      <c r="I17" s="22" t="s">
        <v>126</v>
      </c>
      <c r="J17" s="15" t="s">
        <v>121</v>
      </c>
      <c r="K17" s="15" t="s">
        <v>176</v>
      </c>
      <c r="L17" s="15" t="s">
        <v>188</v>
      </c>
      <c r="M17" s="15" t="s">
        <v>121</v>
      </c>
      <c r="N17" s="15" t="s">
        <v>118</v>
      </c>
      <c r="O17" s="15" t="s">
        <v>121</v>
      </c>
      <c r="P17" s="15" t="s">
        <v>154</v>
      </c>
      <c r="Q17" s="15" t="s">
        <v>176</v>
      </c>
      <c r="R17" s="15" t="s">
        <v>126</v>
      </c>
      <c r="S17" s="15" t="s">
        <v>176</v>
      </c>
      <c r="T17" s="15" t="s">
        <v>176</v>
      </c>
      <c r="U17" s="15" t="s">
        <v>176</v>
      </c>
      <c r="V17" s="15" t="s">
        <v>126</v>
      </c>
      <c r="W17" s="15" t="s">
        <v>176</v>
      </c>
      <c r="X17" s="15" t="s">
        <v>121</v>
      </c>
      <c r="Y17" s="15" t="s">
        <v>118</v>
      </c>
      <c r="Z17" s="15" t="s">
        <v>188</v>
      </c>
      <c r="AA17" s="15" t="s">
        <v>118</v>
      </c>
      <c r="AB17" s="15" t="s">
        <v>121</v>
      </c>
      <c r="AC17" s="15" t="s">
        <v>126</v>
      </c>
      <c r="AD17" s="15" t="s">
        <v>176</v>
      </c>
      <c r="AE17" s="15" t="s">
        <v>126</v>
      </c>
      <c r="AF17" s="15" t="s">
        <v>176</v>
      </c>
      <c r="AG17" s="15" t="s">
        <v>176</v>
      </c>
      <c r="AH17" s="22">
        <v>0.02</v>
      </c>
      <c r="AI17" s="15" t="s">
        <v>176</v>
      </c>
    </row>
    <row r="18" spans="1:35" x14ac:dyDescent="0.3">
      <c r="B18" s="16">
        <f>((B9)+(B11)+(B13)+(B15)+(B17))</f>
        <v>1</v>
      </c>
      <c r="C18" s="16"/>
      <c r="D18" s="16"/>
      <c r="E18" s="16"/>
      <c r="F18" s="16"/>
      <c r="G18" s="16"/>
      <c r="H18" s="16"/>
      <c r="I18" s="16"/>
      <c r="J18" s="16"/>
      <c r="K18" s="16"/>
      <c r="L18" s="16"/>
      <c r="AG18" s="16"/>
      <c r="AH18" s="16"/>
      <c r="AI18" s="16"/>
    </row>
  </sheetData>
  <sheetProtection algorithmName="SHA-512" hashValue="RxTfUh6JH/ywLAfQmhkE2Q0nH1lTD44P/007KXanj/SyMVIcCR9fHbdFLsGmdotPdctFmJPKEarq2k9clOhh5A==" saltValue="WOB1nyO2GBQ50DY4x57lEg==" spinCount="100000" sheet="1" objects="1" scenarios="1"/>
  <mergeCells count="8">
    <mergeCell ref="B2:E2"/>
    <mergeCell ref="R4:AB4"/>
    <mergeCell ref="AC4:AF4"/>
    <mergeCell ref="AG4:AI4"/>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pageSetUpPr fitToPage="1"/>
  </sheetPr>
  <dimension ref="A1:AI16"/>
  <sheetViews>
    <sheetView showGridLines="0" workbookViewId="0">
      <pane xSplit="2" topLeftCell="C1" activePane="topRight" state="frozen"/>
      <selection pane="topRight"/>
    </sheetView>
  </sheetViews>
  <sheetFormatPr defaultRowHeight="14.4" x14ac:dyDescent="0.3"/>
  <cols>
    <col min="1" max="1" width="69.5546875" customWidth="1"/>
    <col min="2" max="35" width="20.77734375" customWidth="1"/>
  </cols>
  <sheetData>
    <row r="1" spans="1:35" ht="21" x14ac:dyDescent="0.4">
      <c r="A1" s="43" t="str">
        <f>HYPERLINK("#Contents!A1","Return to Contents")</f>
        <v>Return to Contents</v>
      </c>
    </row>
    <row r="2" spans="1:35" ht="83.4" customHeight="1" x14ac:dyDescent="0.3">
      <c r="B2" s="160" t="s">
        <v>613</v>
      </c>
      <c r="C2" s="160"/>
      <c r="D2" s="160"/>
      <c r="E2" s="160"/>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35" ht="81" customHeight="1" x14ac:dyDescent="0.3">
      <c r="A3" s="172" t="s">
        <v>630</v>
      </c>
      <c r="B3" s="172"/>
      <c r="C3" s="172"/>
      <c r="D3" s="172"/>
      <c r="E3" s="103"/>
      <c r="F3" s="103"/>
      <c r="G3" s="103"/>
    </row>
    <row r="4" spans="1:35"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row>
    <row r="5" spans="1:35" ht="76.2"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5"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5" ht="19.95" customHeight="1" x14ac:dyDescent="0.35">
      <c r="A7" s="14" t="s">
        <v>49</v>
      </c>
      <c r="B7" s="15" t="s">
        <v>15</v>
      </c>
      <c r="C7" s="15" t="s">
        <v>335</v>
      </c>
      <c r="D7" s="15" t="s">
        <v>77</v>
      </c>
      <c r="E7" s="15" t="s">
        <v>373</v>
      </c>
      <c r="F7" s="15" t="s">
        <v>336</v>
      </c>
      <c r="G7" s="15" t="s">
        <v>337</v>
      </c>
      <c r="H7" s="15" t="s">
        <v>128</v>
      </c>
      <c r="I7" s="15" t="s">
        <v>57</v>
      </c>
      <c r="J7" s="15" t="s">
        <v>58</v>
      </c>
      <c r="K7" s="15" t="s">
        <v>430</v>
      </c>
      <c r="L7" s="15" t="s">
        <v>60</v>
      </c>
      <c r="M7" s="15" t="s">
        <v>340</v>
      </c>
      <c r="N7" s="15" t="s">
        <v>409</v>
      </c>
      <c r="O7" s="15" t="s">
        <v>308</v>
      </c>
      <c r="P7" s="15" t="s">
        <v>492</v>
      </c>
      <c r="Q7" s="15" t="s">
        <v>341</v>
      </c>
      <c r="R7" s="15" t="s">
        <v>65</v>
      </c>
      <c r="S7" s="15" t="s">
        <v>66</v>
      </c>
      <c r="T7" s="15" t="s">
        <v>245</v>
      </c>
      <c r="U7" s="15" t="s">
        <v>68</v>
      </c>
      <c r="V7" s="15" t="s">
        <v>69</v>
      </c>
      <c r="W7" s="15" t="s">
        <v>244</v>
      </c>
      <c r="X7" s="15" t="s">
        <v>71</v>
      </c>
      <c r="Y7" s="15" t="s">
        <v>72</v>
      </c>
      <c r="Z7" s="15" t="s">
        <v>145</v>
      </c>
      <c r="AA7" s="15" t="s">
        <v>73</v>
      </c>
      <c r="AB7" s="15" t="s">
        <v>135</v>
      </c>
      <c r="AC7" s="15" t="s">
        <v>344</v>
      </c>
      <c r="AD7" s="15" t="s">
        <v>237</v>
      </c>
      <c r="AE7" s="15" t="s">
        <v>72</v>
      </c>
      <c r="AF7" s="15" t="s">
        <v>377</v>
      </c>
      <c r="AG7" s="15" t="s">
        <v>52</v>
      </c>
      <c r="AH7" s="15" t="s">
        <v>78</v>
      </c>
      <c r="AI7" s="15" t="s">
        <v>79</v>
      </c>
    </row>
    <row r="8" spans="1:35" ht="19.95" customHeight="1" x14ac:dyDescent="0.35">
      <c r="A8" s="12" t="s">
        <v>507</v>
      </c>
      <c r="B8" s="13" t="s">
        <v>508</v>
      </c>
      <c r="C8" s="13" t="s">
        <v>192</v>
      </c>
      <c r="D8" s="13" t="s">
        <v>299</v>
      </c>
      <c r="E8" s="13" t="s">
        <v>313</v>
      </c>
      <c r="F8" s="13" t="s">
        <v>92</v>
      </c>
      <c r="G8" s="13" t="s">
        <v>44</v>
      </c>
      <c r="H8" s="13" t="s">
        <v>181</v>
      </c>
      <c r="I8" s="13" t="s">
        <v>74</v>
      </c>
      <c r="J8" s="13" t="s">
        <v>93</v>
      </c>
      <c r="K8" s="13" t="s">
        <v>242</v>
      </c>
      <c r="L8" s="13" t="s">
        <v>87</v>
      </c>
      <c r="M8" s="13" t="s">
        <v>130</v>
      </c>
      <c r="N8" s="13" t="s">
        <v>192</v>
      </c>
      <c r="O8" s="13" t="s">
        <v>44</v>
      </c>
      <c r="P8" s="13" t="s">
        <v>160</v>
      </c>
      <c r="Q8" s="13" t="s">
        <v>73</v>
      </c>
      <c r="R8" s="13" t="s">
        <v>179</v>
      </c>
      <c r="S8" s="13" t="s">
        <v>169</v>
      </c>
      <c r="T8" s="13" t="s">
        <v>203</v>
      </c>
      <c r="U8" s="13" t="s">
        <v>130</v>
      </c>
      <c r="V8" s="13" t="s">
        <v>96</v>
      </c>
      <c r="W8" s="13" t="s">
        <v>350</v>
      </c>
      <c r="X8" s="13" t="s">
        <v>96</v>
      </c>
      <c r="Y8" s="13" t="s">
        <v>144</v>
      </c>
      <c r="Z8" s="13" t="s">
        <v>96</v>
      </c>
      <c r="AA8" s="13" t="s">
        <v>141</v>
      </c>
      <c r="AB8" s="13" t="s">
        <v>144</v>
      </c>
      <c r="AC8" s="13" t="s">
        <v>139</v>
      </c>
      <c r="AD8" s="13" t="s">
        <v>203</v>
      </c>
      <c r="AE8" s="13" t="s">
        <v>100</v>
      </c>
      <c r="AF8" s="13" t="s">
        <v>484</v>
      </c>
      <c r="AG8" s="13" t="s">
        <v>509</v>
      </c>
      <c r="AH8" s="13" t="s">
        <v>204</v>
      </c>
      <c r="AI8" s="13" t="s">
        <v>198</v>
      </c>
    </row>
    <row r="9" spans="1:35" ht="19.95" customHeight="1" x14ac:dyDescent="0.35">
      <c r="A9" s="14" t="s">
        <v>510</v>
      </c>
      <c r="B9" s="15" t="s">
        <v>114</v>
      </c>
      <c r="C9" s="15" t="s">
        <v>173</v>
      </c>
      <c r="D9" s="15" t="s">
        <v>260</v>
      </c>
      <c r="E9" s="15" t="s">
        <v>107</v>
      </c>
      <c r="F9" s="15" t="s">
        <v>114</v>
      </c>
      <c r="G9" s="15" t="s">
        <v>114</v>
      </c>
      <c r="H9" s="15" t="s">
        <v>108</v>
      </c>
      <c r="I9" s="15" t="s">
        <v>173</v>
      </c>
      <c r="J9" s="15" t="s">
        <v>149</v>
      </c>
      <c r="K9" s="15" t="s">
        <v>260</v>
      </c>
      <c r="L9" s="15" t="s">
        <v>173</v>
      </c>
      <c r="M9" s="15" t="s">
        <v>195</v>
      </c>
      <c r="N9" s="15" t="s">
        <v>262</v>
      </c>
      <c r="O9" s="15" t="s">
        <v>150</v>
      </c>
      <c r="P9" s="15" t="s">
        <v>147</v>
      </c>
      <c r="Q9" s="15" t="s">
        <v>173</v>
      </c>
      <c r="R9" s="15" t="s">
        <v>123</v>
      </c>
      <c r="S9" s="15" t="s">
        <v>385</v>
      </c>
      <c r="T9" s="15" t="s">
        <v>176</v>
      </c>
      <c r="U9" s="15" t="s">
        <v>262</v>
      </c>
      <c r="V9" s="15" t="s">
        <v>118</v>
      </c>
      <c r="W9" s="15" t="s">
        <v>322</v>
      </c>
      <c r="X9" s="15" t="s">
        <v>118</v>
      </c>
      <c r="Y9" s="15" t="s">
        <v>113</v>
      </c>
      <c r="Z9" s="15" t="s">
        <v>118</v>
      </c>
      <c r="AA9" s="15" t="s">
        <v>112</v>
      </c>
      <c r="AB9" s="15" t="s">
        <v>153</v>
      </c>
      <c r="AC9" s="15" t="s">
        <v>123</v>
      </c>
      <c r="AD9" s="15" t="s">
        <v>176</v>
      </c>
      <c r="AE9" s="15" t="s">
        <v>153</v>
      </c>
      <c r="AF9" s="15" t="s">
        <v>271</v>
      </c>
      <c r="AG9" s="15" t="s">
        <v>111</v>
      </c>
      <c r="AH9" s="15" t="s">
        <v>154</v>
      </c>
      <c r="AI9" s="15" t="s">
        <v>151</v>
      </c>
    </row>
    <row r="10" spans="1:35" ht="19.95" customHeight="1" x14ac:dyDescent="0.35">
      <c r="A10" s="12" t="s">
        <v>511</v>
      </c>
      <c r="B10" s="13" t="s">
        <v>305</v>
      </c>
      <c r="C10" s="13" t="s">
        <v>191</v>
      </c>
      <c r="D10" s="13" t="s">
        <v>164</v>
      </c>
      <c r="E10" s="13" t="s">
        <v>40</v>
      </c>
      <c r="F10" s="13" t="s">
        <v>141</v>
      </c>
      <c r="G10" s="13" t="s">
        <v>165</v>
      </c>
      <c r="H10" s="13" t="s">
        <v>204</v>
      </c>
      <c r="I10" s="13" t="s">
        <v>162</v>
      </c>
      <c r="J10" s="13" t="s">
        <v>274</v>
      </c>
      <c r="K10" s="13" t="s">
        <v>248</v>
      </c>
      <c r="L10" s="13" t="s">
        <v>204</v>
      </c>
      <c r="M10" s="13" t="s">
        <v>198</v>
      </c>
      <c r="N10" s="13" t="s">
        <v>73</v>
      </c>
      <c r="O10" s="13" t="s">
        <v>167</v>
      </c>
      <c r="P10" s="13" t="s">
        <v>73</v>
      </c>
      <c r="Q10" s="13" t="s">
        <v>198</v>
      </c>
      <c r="R10" s="13" t="s">
        <v>102</v>
      </c>
      <c r="S10" s="13" t="s">
        <v>197</v>
      </c>
      <c r="T10" s="13" t="s">
        <v>183</v>
      </c>
      <c r="U10" s="13" t="s">
        <v>140</v>
      </c>
      <c r="V10" s="13" t="s">
        <v>99</v>
      </c>
      <c r="W10" s="13" t="s">
        <v>165</v>
      </c>
      <c r="X10" s="13" t="s">
        <v>96</v>
      </c>
      <c r="Y10" s="13" t="s">
        <v>98</v>
      </c>
      <c r="Z10" s="13" t="s">
        <v>96</v>
      </c>
      <c r="AA10" s="13" t="s">
        <v>102</v>
      </c>
      <c r="AB10" s="13" t="s">
        <v>144</v>
      </c>
      <c r="AC10" s="13" t="s">
        <v>39</v>
      </c>
      <c r="AD10" s="13" t="s">
        <v>167</v>
      </c>
      <c r="AE10" s="13" t="s">
        <v>98</v>
      </c>
      <c r="AF10" s="13" t="s">
        <v>84</v>
      </c>
      <c r="AG10" s="13" t="s">
        <v>200</v>
      </c>
      <c r="AH10" s="13" t="s">
        <v>145</v>
      </c>
      <c r="AI10" s="13" t="s">
        <v>183</v>
      </c>
    </row>
    <row r="11" spans="1:35" ht="19.95" customHeight="1" x14ac:dyDescent="0.35">
      <c r="A11" s="14" t="s">
        <v>512</v>
      </c>
      <c r="B11" s="15" t="s">
        <v>120</v>
      </c>
      <c r="C11" s="15" t="s">
        <v>155</v>
      </c>
      <c r="D11" s="15" t="s">
        <v>153</v>
      </c>
      <c r="E11" s="15" t="s">
        <v>154</v>
      </c>
      <c r="F11" s="15" t="s">
        <v>188</v>
      </c>
      <c r="G11" s="15" t="s">
        <v>122</v>
      </c>
      <c r="H11" s="15" t="s">
        <v>151</v>
      </c>
      <c r="I11" s="15" t="s">
        <v>151</v>
      </c>
      <c r="J11" s="15" t="s">
        <v>155</v>
      </c>
      <c r="K11" s="15" t="s">
        <v>125</v>
      </c>
      <c r="L11" s="15" t="s">
        <v>122</v>
      </c>
      <c r="M11" s="15" t="s">
        <v>155</v>
      </c>
      <c r="N11" s="15" t="s">
        <v>151</v>
      </c>
      <c r="O11" s="15" t="s">
        <v>123</v>
      </c>
      <c r="P11" s="15" t="s">
        <v>125</v>
      </c>
      <c r="Q11" s="15" t="s">
        <v>174</v>
      </c>
      <c r="R11" s="15" t="s">
        <v>126</v>
      </c>
      <c r="S11" s="15" t="s">
        <v>147</v>
      </c>
      <c r="T11" s="15" t="s">
        <v>188</v>
      </c>
      <c r="U11" s="15" t="s">
        <v>120</v>
      </c>
      <c r="V11" s="15" t="s">
        <v>121</v>
      </c>
      <c r="W11" s="15" t="s">
        <v>149</v>
      </c>
      <c r="X11" s="15" t="s">
        <v>121</v>
      </c>
      <c r="Y11" s="15" t="s">
        <v>276</v>
      </c>
      <c r="Z11" s="15" t="s">
        <v>118</v>
      </c>
      <c r="AA11" s="15" t="s">
        <v>150</v>
      </c>
      <c r="AB11" s="15" t="s">
        <v>119</v>
      </c>
      <c r="AC11" s="15" t="s">
        <v>126</v>
      </c>
      <c r="AD11" s="15" t="s">
        <v>188</v>
      </c>
      <c r="AE11" s="15" t="s">
        <v>206</v>
      </c>
      <c r="AF11" s="15" t="s">
        <v>148</v>
      </c>
      <c r="AG11" s="15" t="s">
        <v>172</v>
      </c>
      <c r="AH11" s="15" t="s">
        <v>126</v>
      </c>
      <c r="AI11" s="15" t="s">
        <v>123</v>
      </c>
    </row>
    <row r="12" spans="1:35" ht="19.95" customHeight="1" x14ac:dyDescent="0.35">
      <c r="A12" s="12" t="s">
        <v>500</v>
      </c>
      <c r="B12" s="13" t="s">
        <v>501</v>
      </c>
      <c r="C12" s="13" t="s">
        <v>502</v>
      </c>
      <c r="D12" s="13" t="s">
        <v>489</v>
      </c>
      <c r="E12" s="13" t="s">
        <v>428</v>
      </c>
      <c r="F12" s="13" t="s">
        <v>231</v>
      </c>
      <c r="G12" s="13" t="s">
        <v>69</v>
      </c>
      <c r="H12" s="13" t="s">
        <v>422</v>
      </c>
      <c r="I12" s="13" t="s">
        <v>242</v>
      </c>
      <c r="J12" s="13" t="s">
        <v>101</v>
      </c>
      <c r="K12" s="13" t="s">
        <v>476</v>
      </c>
      <c r="L12" s="13" t="s">
        <v>18</v>
      </c>
      <c r="M12" s="13" t="s">
        <v>293</v>
      </c>
      <c r="N12" s="13" t="s">
        <v>185</v>
      </c>
      <c r="O12" s="13" t="s">
        <v>228</v>
      </c>
      <c r="P12" s="13" t="s">
        <v>390</v>
      </c>
      <c r="Q12" s="13" t="s">
        <v>225</v>
      </c>
      <c r="R12" s="13" t="s">
        <v>31</v>
      </c>
      <c r="S12" s="13" t="s">
        <v>41</v>
      </c>
      <c r="T12" s="13" t="s">
        <v>394</v>
      </c>
      <c r="U12" s="13" t="s">
        <v>181</v>
      </c>
      <c r="V12" s="13" t="s">
        <v>189</v>
      </c>
      <c r="W12" s="13" t="s">
        <v>144</v>
      </c>
      <c r="X12" s="13" t="s">
        <v>71</v>
      </c>
      <c r="Y12" s="13" t="s">
        <v>102</v>
      </c>
      <c r="Z12" s="13" t="s">
        <v>145</v>
      </c>
      <c r="AA12" s="13" t="s">
        <v>140</v>
      </c>
      <c r="AB12" s="13" t="s">
        <v>137</v>
      </c>
      <c r="AC12" s="13" t="s">
        <v>503</v>
      </c>
      <c r="AD12" s="13" t="s">
        <v>346</v>
      </c>
      <c r="AE12" s="13" t="s">
        <v>97</v>
      </c>
      <c r="AF12" s="13" t="s">
        <v>297</v>
      </c>
      <c r="AG12" s="13" t="s">
        <v>128</v>
      </c>
      <c r="AH12" s="13" t="s">
        <v>504</v>
      </c>
      <c r="AI12" s="13" t="s">
        <v>318</v>
      </c>
    </row>
    <row r="13" spans="1:35" ht="19.95" customHeight="1" x14ac:dyDescent="0.35">
      <c r="A13" s="14" t="s">
        <v>505</v>
      </c>
      <c r="B13" s="15" t="s">
        <v>177</v>
      </c>
      <c r="C13" s="15" t="s">
        <v>414</v>
      </c>
      <c r="D13" s="15" t="s">
        <v>316</v>
      </c>
      <c r="E13" s="15" t="s">
        <v>330</v>
      </c>
      <c r="F13" s="15" t="s">
        <v>407</v>
      </c>
      <c r="G13" s="15" t="s">
        <v>177</v>
      </c>
      <c r="H13" s="22">
        <v>0.6</v>
      </c>
      <c r="I13" s="15" t="s">
        <v>124</v>
      </c>
      <c r="J13" s="15" t="s">
        <v>382</v>
      </c>
      <c r="K13" s="15" t="s">
        <v>316</v>
      </c>
      <c r="L13" s="15" t="s">
        <v>407</v>
      </c>
      <c r="M13" s="15" t="s">
        <v>407</v>
      </c>
      <c r="N13" s="15" t="s">
        <v>279</v>
      </c>
      <c r="O13" s="15" t="s">
        <v>322</v>
      </c>
      <c r="P13" s="15" t="s">
        <v>439</v>
      </c>
      <c r="Q13" s="15" t="s">
        <v>322</v>
      </c>
      <c r="R13" s="15" t="s">
        <v>457</v>
      </c>
      <c r="S13" s="15" t="s">
        <v>108</v>
      </c>
      <c r="T13" s="15" t="s">
        <v>117</v>
      </c>
      <c r="U13" s="15" t="s">
        <v>279</v>
      </c>
      <c r="V13" s="15" t="s">
        <v>506</v>
      </c>
      <c r="W13" s="15" t="s">
        <v>154</v>
      </c>
      <c r="X13" s="15" t="s">
        <v>458</v>
      </c>
      <c r="Y13" s="15" t="s">
        <v>262</v>
      </c>
      <c r="Z13" s="15" t="s">
        <v>268</v>
      </c>
      <c r="AA13" s="15" t="s">
        <v>110</v>
      </c>
      <c r="AB13" s="15" t="s">
        <v>322</v>
      </c>
      <c r="AC13" s="15" t="s">
        <v>457</v>
      </c>
      <c r="AD13" s="15" t="s">
        <v>457</v>
      </c>
      <c r="AE13" s="22">
        <v>0.59</v>
      </c>
      <c r="AF13" s="15" t="s">
        <v>276</v>
      </c>
      <c r="AG13" s="15" t="s">
        <v>262</v>
      </c>
      <c r="AH13" s="15" t="s">
        <v>460</v>
      </c>
      <c r="AI13" s="15" t="s">
        <v>478</v>
      </c>
    </row>
    <row r="14" spans="1:35" ht="19.95" customHeight="1" x14ac:dyDescent="0.35">
      <c r="A14" s="12" t="s">
        <v>469</v>
      </c>
      <c r="B14" s="13" t="s">
        <v>165</v>
      </c>
      <c r="C14" s="13" t="s">
        <v>140</v>
      </c>
      <c r="D14" s="13" t="s">
        <v>102</v>
      </c>
      <c r="E14" s="13" t="s">
        <v>100</v>
      </c>
      <c r="F14" s="13" t="s">
        <v>102</v>
      </c>
      <c r="G14" s="13" t="s">
        <v>99</v>
      </c>
      <c r="H14" s="13" t="s">
        <v>100</v>
      </c>
      <c r="I14" s="13" t="s">
        <v>102</v>
      </c>
      <c r="J14" s="13" t="s">
        <v>100</v>
      </c>
      <c r="K14" s="13" t="s">
        <v>167</v>
      </c>
      <c r="L14" s="13" t="s">
        <v>167</v>
      </c>
      <c r="M14" s="13" t="s">
        <v>98</v>
      </c>
      <c r="N14" s="13" t="s">
        <v>98</v>
      </c>
      <c r="O14" s="13" t="s">
        <v>99</v>
      </c>
      <c r="P14" s="13" t="s">
        <v>100</v>
      </c>
      <c r="Q14" s="13" t="s">
        <v>102</v>
      </c>
      <c r="R14" s="13" t="s">
        <v>98</v>
      </c>
      <c r="S14" s="13" t="s">
        <v>99</v>
      </c>
      <c r="T14" s="13" t="s">
        <v>99</v>
      </c>
      <c r="U14" s="13" t="s">
        <v>183</v>
      </c>
      <c r="V14" s="13" t="s">
        <v>99</v>
      </c>
      <c r="W14" s="13" t="s">
        <v>99</v>
      </c>
      <c r="X14" s="13" t="s">
        <v>96</v>
      </c>
      <c r="Y14" s="13" t="s">
        <v>96</v>
      </c>
      <c r="Z14" s="13" t="s">
        <v>96</v>
      </c>
      <c r="AA14" s="13" t="s">
        <v>98</v>
      </c>
      <c r="AB14" s="13" t="s">
        <v>96</v>
      </c>
      <c r="AC14" s="13" t="s">
        <v>144</v>
      </c>
      <c r="AD14" s="13" t="s">
        <v>144</v>
      </c>
      <c r="AE14" s="13" t="s">
        <v>96</v>
      </c>
      <c r="AF14" s="13" t="s">
        <v>167</v>
      </c>
      <c r="AG14" s="13" t="s">
        <v>141</v>
      </c>
      <c r="AH14" s="13" t="s">
        <v>97</v>
      </c>
      <c r="AI14" s="13" t="s">
        <v>96</v>
      </c>
    </row>
    <row r="15" spans="1:35" ht="19.95" customHeight="1" x14ac:dyDescent="0.35">
      <c r="A15" s="14" t="s">
        <v>470</v>
      </c>
      <c r="B15" s="15" t="s">
        <v>176</v>
      </c>
      <c r="C15" s="15" t="s">
        <v>176</v>
      </c>
      <c r="D15" s="15" t="s">
        <v>121</v>
      </c>
      <c r="E15" s="15" t="s">
        <v>121</v>
      </c>
      <c r="F15" s="15" t="s">
        <v>126</v>
      </c>
      <c r="G15" s="22">
        <v>0.01</v>
      </c>
      <c r="H15" s="22" t="s">
        <v>121</v>
      </c>
      <c r="I15" s="22" t="s">
        <v>126</v>
      </c>
      <c r="J15" s="15" t="s">
        <v>121</v>
      </c>
      <c r="K15" s="15" t="s">
        <v>176</v>
      </c>
      <c r="L15" s="15" t="s">
        <v>126</v>
      </c>
      <c r="M15" s="15" t="s">
        <v>176</v>
      </c>
      <c r="N15" s="15" t="s">
        <v>176</v>
      </c>
      <c r="O15" s="15" t="s">
        <v>121</v>
      </c>
      <c r="P15" s="15" t="s">
        <v>121</v>
      </c>
      <c r="Q15" s="15" t="s">
        <v>188</v>
      </c>
      <c r="R15" s="15" t="s">
        <v>176</v>
      </c>
      <c r="S15" s="15" t="s">
        <v>118</v>
      </c>
      <c r="T15" s="15" t="s">
        <v>118</v>
      </c>
      <c r="U15" s="15" t="s">
        <v>123</v>
      </c>
      <c r="V15" s="15" t="s">
        <v>121</v>
      </c>
      <c r="W15" s="15" t="s">
        <v>176</v>
      </c>
      <c r="X15" s="15" t="s">
        <v>118</v>
      </c>
      <c r="Y15" s="15" t="s">
        <v>176</v>
      </c>
      <c r="Z15" s="15" t="s">
        <v>118</v>
      </c>
      <c r="AA15" s="15" t="s">
        <v>125</v>
      </c>
      <c r="AB15" s="15" t="s">
        <v>121</v>
      </c>
      <c r="AC15" s="15" t="s">
        <v>121</v>
      </c>
      <c r="AD15" s="15" t="s">
        <v>126</v>
      </c>
      <c r="AE15" s="15" t="s">
        <v>176</v>
      </c>
      <c r="AF15" s="15" t="s">
        <v>176</v>
      </c>
      <c r="AG15" s="15" t="s">
        <v>176</v>
      </c>
      <c r="AH15" s="15" t="s">
        <v>176</v>
      </c>
      <c r="AI15" s="15" t="s">
        <v>118</v>
      </c>
    </row>
    <row r="16" spans="1:35" x14ac:dyDescent="0.3">
      <c r="B16" s="16">
        <f>((B9)+(B11)+(B13)+(B15))</f>
        <v>1</v>
      </c>
      <c r="C16" s="16">
        <f t="shared" ref="C16:I16" si="0">((C9)+(C11)+(C13)+(C15))</f>
        <v>1</v>
      </c>
      <c r="D16" s="16">
        <f t="shared" si="0"/>
        <v>1</v>
      </c>
      <c r="E16" s="16">
        <f t="shared" si="0"/>
        <v>1</v>
      </c>
      <c r="F16" s="16">
        <f t="shared" si="0"/>
        <v>1</v>
      </c>
      <c r="G16" s="16">
        <f t="shared" si="0"/>
        <v>1</v>
      </c>
      <c r="H16" s="16">
        <f t="shared" si="0"/>
        <v>1</v>
      </c>
      <c r="I16" s="16">
        <f t="shared" si="0"/>
        <v>1</v>
      </c>
      <c r="AC16" s="16">
        <f t="shared" ref="AC16:AF16" si="1">((AC9)+(AC11)+(AC13)+(AC15))</f>
        <v>1</v>
      </c>
      <c r="AD16" s="16">
        <f t="shared" si="1"/>
        <v>1</v>
      </c>
      <c r="AE16" s="16">
        <f t="shared" si="1"/>
        <v>1</v>
      </c>
      <c r="AF16" s="16">
        <f t="shared" si="1"/>
        <v>1</v>
      </c>
    </row>
  </sheetData>
  <sheetProtection algorithmName="SHA-512" hashValue="ZiGZZITMjd9bGiQmxRkNgm1pvfOM76dltJfpkdeaPWDYVeTDjrUPX5XfcFDxfXO7tkeQoeNmeDAIg+THv3t28w==" saltValue="glOBq0Jf4RmfAsRAVsZrHQ==" spinCount="100000" sheet="1" objects="1" scenarios="1"/>
  <mergeCells count="9">
    <mergeCell ref="B2:E2"/>
    <mergeCell ref="A3:D3"/>
    <mergeCell ref="R4:AB4"/>
    <mergeCell ref="AC4:AF4"/>
    <mergeCell ref="AG4:AI4"/>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5">
    <pageSetUpPr fitToPage="1"/>
  </sheetPr>
  <dimension ref="A1:AI16"/>
  <sheetViews>
    <sheetView showGridLines="0" workbookViewId="0">
      <pane xSplit="2" topLeftCell="C1" activePane="topRight" state="frozen"/>
      <selection pane="topRight"/>
    </sheetView>
  </sheetViews>
  <sheetFormatPr defaultRowHeight="14.4" x14ac:dyDescent="0.3"/>
  <cols>
    <col min="1" max="1" width="68.21875" customWidth="1"/>
    <col min="2" max="35" width="20.77734375" customWidth="1"/>
  </cols>
  <sheetData>
    <row r="1" spans="1:35" ht="21" x14ac:dyDescent="0.4">
      <c r="A1" s="43" t="str">
        <f>HYPERLINK("#Contents!A1","Return to Contents")</f>
        <v>Return to Contents</v>
      </c>
    </row>
    <row r="2" spans="1:35" ht="83.4" customHeight="1" x14ac:dyDescent="0.3">
      <c r="B2" s="160" t="s">
        <v>613</v>
      </c>
      <c r="C2" s="160"/>
      <c r="D2" s="160"/>
      <c r="E2" s="160"/>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row>
    <row r="3" spans="1:35" ht="81" customHeight="1" x14ac:dyDescent="0.3">
      <c r="A3" s="172" t="s">
        <v>631</v>
      </c>
      <c r="B3" s="172"/>
      <c r="C3" s="172"/>
      <c r="D3" s="172"/>
      <c r="E3" s="103"/>
      <c r="F3" s="103"/>
      <c r="G3" s="103"/>
    </row>
    <row r="4" spans="1:35"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row>
    <row r="5" spans="1:35" ht="76.2"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5"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5" ht="19.95" customHeight="1" x14ac:dyDescent="0.35">
      <c r="A7" s="14" t="s">
        <v>49</v>
      </c>
      <c r="B7" s="15" t="s">
        <v>408</v>
      </c>
      <c r="C7" s="15" t="s">
        <v>335</v>
      </c>
      <c r="D7" s="15" t="s">
        <v>388</v>
      </c>
      <c r="E7" s="15" t="s">
        <v>53</v>
      </c>
      <c r="F7" s="15" t="s">
        <v>336</v>
      </c>
      <c r="G7" s="15" t="s">
        <v>337</v>
      </c>
      <c r="H7" s="15" t="s">
        <v>389</v>
      </c>
      <c r="I7" s="15" t="s">
        <v>376</v>
      </c>
      <c r="J7" s="15" t="s">
        <v>338</v>
      </c>
      <c r="K7" s="15" t="s">
        <v>430</v>
      </c>
      <c r="L7" s="15" t="s">
        <v>60</v>
      </c>
      <c r="M7" s="15" t="s">
        <v>340</v>
      </c>
      <c r="N7" s="15" t="s">
        <v>409</v>
      </c>
      <c r="O7" s="15" t="s">
        <v>63</v>
      </c>
      <c r="P7" s="15" t="s">
        <v>64</v>
      </c>
      <c r="Q7" s="15" t="s">
        <v>20</v>
      </c>
      <c r="R7" s="15" t="s">
        <v>65</v>
      </c>
      <c r="S7" s="15" t="s">
        <v>66</v>
      </c>
      <c r="T7" s="15" t="s">
        <v>245</v>
      </c>
      <c r="U7" s="15" t="s">
        <v>68</v>
      </c>
      <c r="V7" s="15" t="s">
        <v>69</v>
      </c>
      <c r="W7" s="15" t="s">
        <v>200</v>
      </c>
      <c r="X7" s="15" t="s">
        <v>71</v>
      </c>
      <c r="Y7" s="15" t="s">
        <v>72</v>
      </c>
      <c r="Z7" s="15" t="s">
        <v>39</v>
      </c>
      <c r="AA7" s="15" t="s">
        <v>235</v>
      </c>
      <c r="AB7" s="15" t="s">
        <v>135</v>
      </c>
      <c r="AC7" s="15" t="s">
        <v>344</v>
      </c>
      <c r="AD7" s="15" t="s">
        <v>237</v>
      </c>
      <c r="AE7" s="15" t="s">
        <v>40</v>
      </c>
      <c r="AF7" s="15" t="s">
        <v>76</v>
      </c>
      <c r="AG7" s="15" t="s">
        <v>52</v>
      </c>
      <c r="AH7" s="15" t="s">
        <v>300</v>
      </c>
      <c r="AI7" s="15" t="s">
        <v>79</v>
      </c>
    </row>
    <row r="8" spans="1:35" ht="19.95" customHeight="1" x14ac:dyDescent="0.35">
      <c r="A8" s="12" t="s">
        <v>507</v>
      </c>
      <c r="B8" s="13" t="s">
        <v>481</v>
      </c>
      <c r="C8" s="13" t="s">
        <v>337</v>
      </c>
      <c r="D8" s="13" t="s">
        <v>26</v>
      </c>
      <c r="E8" s="13" t="s">
        <v>85</v>
      </c>
      <c r="F8" s="13" t="s">
        <v>350</v>
      </c>
      <c r="G8" s="13" t="s">
        <v>319</v>
      </c>
      <c r="H8" s="13" t="s">
        <v>160</v>
      </c>
      <c r="I8" s="13" t="s">
        <v>86</v>
      </c>
      <c r="J8" s="13" t="s">
        <v>425</v>
      </c>
      <c r="K8" s="13" t="s">
        <v>199</v>
      </c>
      <c r="L8" s="13" t="s">
        <v>253</v>
      </c>
      <c r="M8" s="13" t="s">
        <v>227</v>
      </c>
      <c r="N8" s="13" t="s">
        <v>41</v>
      </c>
      <c r="O8" s="13" t="s">
        <v>161</v>
      </c>
      <c r="P8" s="13" t="s">
        <v>372</v>
      </c>
      <c r="Q8" s="13" t="s">
        <v>166</v>
      </c>
      <c r="R8" s="13" t="s">
        <v>247</v>
      </c>
      <c r="S8" s="13" t="s">
        <v>39</v>
      </c>
      <c r="T8" s="13" t="s">
        <v>359</v>
      </c>
      <c r="U8" s="13" t="s">
        <v>71</v>
      </c>
      <c r="V8" s="13" t="s">
        <v>248</v>
      </c>
      <c r="W8" s="13" t="s">
        <v>99</v>
      </c>
      <c r="X8" s="13" t="s">
        <v>39</v>
      </c>
      <c r="Y8" s="13" t="s">
        <v>203</v>
      </c>
      <c r="Z8" s="13" t="s">
        <v>100</v>
      </c>
      <c r="AA8" s="13" t="s">
        <v>167</v>
      </c>
      <c r="AB8" s="13" t="s">
        <v>140</v>
      </c>
      <c r="AC8" s="13" t="s">
        <v>245</v>
      </c>
      <c r="AD8" s="13" t="s">
        <v>241</v>
      </c>
      <c r="AE8" s="13" t="s">
        <v>144</v>
      </c>
      <c r="AF8" s="13" t="s">
        <v>191</v>
      </c>
      <c r="AG8" s="13" t="s">
        <v>253</v>
      </c>
      <c r="AH8" s="13" t="s">
        <v>138</v>
      </c>
      <c r="AI8" s="13" t="s">
        <v>135</v>
      </c>
    </row>
    <row r="9" spans="1:35" ht="19.95" customHeight="1" x14ac:dyDescent="0.35">
      <c r="A9" s="14" t="s">
        <v>510</v>
      </c>
      <c r="B9" s="15" t="s">
        <v>276</v>
      </c>
      <c r="C9" s="15" t="s">
        <v>112</v>
      </c>
      <c r="D9" s="15" t="s">
        <v>114</v>
      </c>
      <c r="E9" s="15" t="s">
        <v>206</v>
      </c>
      <c r="F9" s="15" t="s">
        <v>276</v>
      </c>
      <c r="G9" s="15" t="s">
        <v>112</v>
      </c>
      <c r="H9" s="15" t="s">
        <v>114</v>
      </c>
      <c r="I9" s="15" t="s">
        <v>106</v>
      </c>
      <c r="J9" s="15" t="s">
        <v>260</v>
      </c>
      <c r="K9" s="15" t="s">
        <v>173</v>
      </c>
      <c r="L9" s="15" t="s">
        <v>265</v>
      </c>
      <c r="M9" s="15" t="s">
        <v>107</v>
      </c>
      <c r="N9" s="15" t="s">
        <v>150</v>
      </c>
      <c r="O9" s="15" t="s">
        <v>206</v>
      </c>
      <c r="P9" s="15" t="s">
        <v>112</v>
      </c>
      <c r="Q9" s="15" t="s">
        <v>150</v>
      </c>
      <c r="R9" s="15" t="s">
        <v>107</v>
      </c>
      <c r="S9" s="15" t="s">
        <v>154</v>
      </c>
      <c r="T9" s="15" t="s">
        <v>209</v>
      </c>
      <c r="U9" s="15" t="s">
        <v>147</v>
      </c>
      <c r="V9" s="15" t="s">
        <v>334</v>
      </c>
      <c r="W9" s="15" t="s">
        <v>176</v>
      </c>
      <c r="X9" s="15" t="s">
        <v>278</v>
      </c>
      <c r="Y9" s="15" t="s">
        <v>109</v>
      </c>
      <c r="Z9" s="15" t="s">
        <v>125</v>
      </c>
      <c r="AA9" s="15" t="s">
        <v>114</v>
      </c>
      <c r="AB9" s="15" t="s">
        <v>260</v>
      </c>
      <c r="AC9" s="15" t="s">
        <v>110</v>
      </c>
      <c r="AD9" s="15" t="s">
        <v>370</v>
      </c>
      <c r="AE9" s="15" t="s">
        <v>260</v>
      </c>
      <c r="AF9" s="15" t="s">
        <v>116</v>
      </c>
      <c r="AG9" s="15" t="s">
        <v>173</v>
      </c>
      <c r="AH9" s="15" t="s">
        <v>115</v>
      </c>
      <c r="AI9" s="15" t="s">
        <v>272</v>
      </c>
    </row>
    <row r="10" spans="1:35" ht="19.95" customHeight="1" x14ac:dyDescent="0.35">
      <c r="A10" s="12" t="s">
        <v>511</v>
      </c>
      <c r="B10" s="13" t="s">
        <v>513</v>
      </c>
      <c r="C10" s="13" t="s">
        <v>491</v>
      </c>
      <c r="D10" s="13" t="s">
        <v>33</v>
      </c>
      <c r="E10" s="13" t="s">
        <v>313</v>
      </c>
      <c r="F10" s="13" t="s">
        <v>70</v>
      </c>
      <c r="G10" s="13" t="s">
        <v>355</v>
      </c>
      <c r="H10" s="13" t="s">
        <v>93</v>
      </c>
      <c r="I10" s="13" t="s">
        <v>244</v>
      </c>
      <c r="J10" s="13" t="s">
        <v>380</v>
      </c>
      <c r="K10" s="13" t="s">
        <v>256</v>
      </c>
      <c r="L10" s="13" t="s">
        <v>200</v>
      </c>
      <c r="M10" s="13" t="s">
        <v>164</v>
      </c>
      <c r="N10" s="13" t="s">
        <v>350</v>
      </c>
      <c r="O10" s="13" t="s">
        <v>164</v>
      </c>
      <c r="P10" s="13" t="s">
        <v>178</v>
      </c>
      <c r="Q10" s="13" t="s">
        <v>244</v>
      </c>
      <c r="R10" s="13" t="s">
        <v>225</v>
      </c>
      <c r="S10" s="13" t="s">
        <v>240</v>
      </c>
      <c r="T10" s="13" t="s">
        <v>347</v>
      </c>
      <c r="U10" s="13" t="s">
        <v>197</v>
      </c>
      <c r="V10" s="13" t="s">
        <v>136</v>
      </c>
      <c r="W10" s="13" t="s">
        <v>167</v>
      </c>
      <c r="X10" s="13" t="s">
        <v>102</v>
      </c>
      <c r="Y10" s="13" t="s">
        <v>183</v>
      </c>
      <c r="Z10" s="13" t="s">
        <v>100</v>
      </c>
      <c r="AA10" s="13" t="s">
        <v>141</v>
      </c>
      <c r="AB10" s="13" t="s">
        <v>98</v>
      </c>
      <c r="AC10" s="13" t="s">
        <v>514</v>
      </c>
      <c r="AD10" s="13" t="s">
        <v>133</v>
      </c>
      <c r="AE10" s="13" t="s">
        <v>144</v>
      </c>
      <c r="AF10" s="13" t="s">
        <v>297</v>
      </c>
      <c r="AG10" s="13" t="s">
        <v>384</v>
      </c>
      <c r="AH10" s="13" t="s">
        <v>515</v>
      </c>
      <c r="AI10" s="13" t="s">
        <v>182</v>
      </c>
    </row>
    <row r="11" spans="1:35" ht="19.95" customHeight="1" x14ac:dyDescent="0.35">
      <c r="A11" s="14" t="s">
        <v>512</v>
      </c>
      <c r="B11" s="15" t="s">
        <v>115</v>
      </c>
      <c r="C11" s="15" t="s">
        <v>358</v>
      </c>
      <c r="D11" s="15" t="s">
        <v>112</v>
      </c>
      <c r="E11" s="15" t="s">
        <v>107</v>
      </c>
      <c r="F11" s="15" t="s">
        <v>258</v>
      </c>
      <c r="G11" s="15" t="s">
        <v>261</v>
      </c>
      <c r="H11" s="15" t="s">
        <v>270</v>
      </c>
      <c r="I11" s="15" t="s">
        <v>262</v>
      </c>
      <c r="J11" s="15" t="s">
        <v>262</v>
      </c>
      <c r="K11" s="15" t="s">
        <v>110</v>
      </c>
      <c r="L11" s="15" t="s">
        <v>272</v>
      </c>
      <c r="M11" s="15" t="s">
        <v>260</v>
      </c>
      <c r="N11" s="15" t="s">
        <v>206</v>
      </c>
      <c r="O11" s="15" t="s">
        <v>270</v>
      </c>
      <c r="P11" s="15" t="s">
        <v>111</v>
      </c>
      <c r="Q11" s="15" t="s">
        <v>156</v>
      </c>
      <c r="R11" s="15" t="s">
        <v>259</v>
      </c>
      <c r="S11" s="15" t="s">
        <v>113</v>
      </c>
      <c r="T11" s="15" t="s">
        <v>279</v>
      </c>
      <c r="U11" s="15" t="s">
        <v>261</v>
      </c>
      <c r="V11" s="15" t="s">
        <v>259</v>
      </c>
      <c r="W11" s="15" t="s">
        <v>116</v>
      </c>
      <c r="X11" s="15" t="s">
        <v>110</v>
      </c>
      <c r="Y11" s="15" t="s">
        <v>110</v>
      </c>
      <c r="Z11" s="15" t="s">
        <v>148</v>
      </c>
      <c r="AA11" s="15" t="s">
        <v>106</v>
      </c>
      <c r="AB11" s="15" t="s">
        <v>122</v>
      </c>
      <c r="AC11" s="15" t="s">
        <v>279</v>
      </c>
      <c r="AD11" s="15" t="s">
        <v>264</v>
      </c>
      <c r="AE11" s="15" t="s">
        <v>113</v>
      </c>
      <c r="AF11" s="15" t="s">
        <v>276</v>
      </c>
      <c r="AG11" s="15" t="s">
        <v>107</v>
      </c>
      <c r="AH11" s="15" t="s">
        <v>358</v>
      </c>
      <c r="AI11" s="15" t="s">
        <v>115</v>
      </c>
    </row>
    <row r="12" spans="1:35" ht="19.95" customHeight="1" x14ac:dyDescent="0.35">
      <c r="A12" s="12" t="s">
        <v>500</v>
      </c>
      <c r="B12" s="13" t="s">
        <v>516</v>
      </c>
      <c r="C12" s="13" t="s">
        <v>402</v>
      </c>
      <c r="D12" s="13" t="s">
        <v>62</v>
      </c>
      <c r="E12" s="13" t="s">
        <v>178</v>
      </c>
      <c r="F12" s="13" t="s">
        <v>170</v>
      </c>
      <c r="G12" s="13" t="s">
        <v>160</v>
      </c>
      <c r="H12" s="13" t="s">
        <v>170</v>
      </c>
      <c r="I12" s="13" t="s">
        <v>246</v>
      </c>
      <c r="J12" s="13" t="s">
        <v>379</v>
      </c>
      <c r="K12" s="13" t="s">
        <v>399</v>
      </c>
      <c r="L12" s="13" t="s">
        <v>419</v>
      </c>
      <c r="M12" s="13" t="s">
        <v>170</v>
      </c>
      <c r="N12" s="13" t="s">
        <v>239</v>
      </c>
      <c r="O12" s="13" t="s">
        <v>352</v>
      </c>
      <c r="P12" s="13" t="s">
        <v>359</v>
      </c>
      <c r="Q12" s="13" t="s">
        <v>248</v>
      </c>
      <c r="R12" s="13" t="s">
        <v>83</v>
      </c>
      <c r="S12" s="13" t="s">
        <v>82</v>
      </c>
      <c r="T12" s="13" t="s">
        <v>97</v>
      </c>
      <c r="U12" s="13" t="s">
        <v>130</v>
      </c>
      <c r="V12" s="13" t="s">
        <v>203</v>
      </c>
      <c r="W12" s="13" t="s">
        <v>199</v>
      </c>
      <c r="X12" s="13" t="s">
        <v>99</v>
      </c>
      <c r="Y12" s="13" t="s">
        <v>102</v>
      </c>
      <c r="Z12" s="13" t="s">
        <v>141</v>
      </c>
      <c r="AA12" s="13" t="s">
        <v>141</v>
      </c>
      <c r="AB12" s="13" t="s">
        <v>72</v>
      </c>
      <c r="AC12" s="13" t="s">
        <v>84</v>
      </c>
      <c r="AD12" s="13" t="s">
        <v>39</v>
      </c>
      <c r="AE12" s="13" t="s">
        <v>203</v>
      </c>
      <c r="AF12" s="13" t="s">
        <v>64</v>
      </c>
      <c r="AG12" s="13" t="s">
        <v>517</v>
      </c>
      <c r="AH12" s="13" t="s">
        <v>348</v>
      </c>
      <c r="AI12" s="13" t="s">
        <v>162</v>
      </c>
    </row>
    <row r="13" spans="1:35" ht="19.95" customHeight="1" x14ac:dyDescent="0.35">
      <c r="A13" s="14" t="s">
        <v>505</v>
      </c>
      <c r="B13" s="15" t="s">
        <v>265</v>
      </c>
      <c r="C13" s="15" t="s">
        <v>150</v>
      </c>
      <c r="D13" s="15" t="s">
        <v>279</v>
      </c>
      <c r="E13" s="15" t="s">
        <v>111</v>
      </c>
      <c r="F13" s="15" t="s">
        <v>260</v>
      </c>
      <c r="G13" s="15" t="s">
        <v>107</v>
      </c>
      <c r="H13" s="15" t="s">
        <v>265</v>
      </c>
      <c r="I13" s="15" t="s">
        <v>106</v>
      </c>
      <c r="J13" s="15" t="s">
        <v>276</v>
      </c>
      <c r="K13" s="15" t="s">
        <v>263</v>
      </c>
      <c r="L13" s="15" t="s">
        <v>106</v>
      </c>
      <c r="M13" s="15" t="s">
        <v>265</v>
      </c>
      <c r="N13" s="15" t="s">
        <v>209</v>
      </c>
      <c r="O13" s="15" t="s">
        <v>272</v>
      </c>
      <c r="P13" s="15" t="s">
        <v>276</v>
      </c>
      <c r="Q13" s="15" t="s">
        <v>276</v>
      </c>
      <c r="R13" s="15" t="s">
        <v>147</v>
      </c>
      <c r="S13" s="15" t="s">
        <v>330</v>
      </c>
      <c r="T13" s="15" t="s">
        <v>155</v>
      </c>
      <c r="U13" s="15" t="s">
        <v>270</v>
      </c>
      <c r="V13" s="15" t="s">
        <v>126</v>
      </c>
      <c r="W13" s="15" t="s">
        <v>460</v>
      </c>
      <c r="X13" s="15" t="s">
        <v>123</v>
      </c>
      <c r="Y13" s="15" t="s">
        <v>263</v>
      </c>
      <c r="Z13" s="15" t="s">
        <v>518</v>
      </c>
      <c r="AA13" s="15" t="s">
        <v>112</v>
      </c>
      <c r="AB13" s="15" t="s">
        <v>259</v>
      </c>
      <c r="AC13" s="15" t="s">
        <v>148</v>
      </c>
      <c r="AD13" s="15" t="s">
        <v>155</v>
      </c>
      <c r="AE13" s="15" t="s">
        <v>173</v>
      </c>
      <c r="AF13" s="15" t="s">
        <v>416</v>
      </c>
      <c r="AG13" s="15" t="s">
        <v>370</v>
      </c>
      <c r="AH13" s="15" t="s">
        <v>173</v>
      </c>
      <c r="AI13" s="15" t="s">
        <v>106</v>
      </c>
    </row>
    <row r="14" spans="1:35" ht="19.95" customHeight="1" x14ac:dyDescent="0.35">
      <c r="A14" s="12" t="s">
        <v>469</v>
      </c>
      <c r="B14" s="13" t="s">
        <v>285</v>
      </c>
      <c r="C14" s="13" t="s">
        <v>165</v>
      </c>
      <c r="D14" s="13" t="s">
        <v>97</v>
      </c>
      <c r="E14" s="13" t="s">
        <v>100</v>
      </c>
      <c r="F14" s="13" t="s">
        <v>167</v>
      </c>
      <c r="G14" s="13" t="s">
        <v>102</v>
      </c>
      <c r="H14" s="13" t="s">
        <v>183</v>
      </c>
      <c r="I14" s="13" t="s">
        <v>102</v>
      </c>
      <c r="J14" s="13" t="s">
        <v>99</v>
      </c>
      <c r="K14" s="13" t="s">
        <v>72</v>
      </c>
      <c r="L14" s="13" t="s">
        <v>140</v>
      </c>
      <c r="M14" s="13" t="s">
        <v>144</v>
      </c>
      <c r="N14" s="13" t="s">
        <v>167</v>
      </c>
      <c r="O14" s="13" t="s">
        <v>98</v>
      </c>
      <c r="P14" s="13" t="s">
        <v>144</v>
      </c>
      <c r="Q14" s="13" t="s">
        <v>167</v>
      </c>
      <c r="R14" s="13" t="s">
        <v>183</v>
      </c>
      <c r="S14" s="13" t="s">
        <v>98</v>
      </c>
      <c r="T14" s="13" t="s">
        <v>96</v>
      </c>
      <c r="U14" s="13" t="s">
        <v>183</v>
      </c>
      <c r="V14" s="13" t="s">
        <v>99</v>
      </c>
      <c r="W14" s="13" t="s">
        <v>99</v>
      </c>
      <c r="X14" s="13" t="s">
        <v>96</v>
      </c>
      <c r="Y14" s="13" t="s">
        <v>96</v>
      </c>
      <c r="Z14" s="13" t="s">
        <v>96</v>
      </c>
      <c r="AA14" s="13" t="s">
        <v>183</v>
      </c>
      <c r="AB14" s="13" t="s">
        <v>98</v>
      </c>
      <c r="AC14" s="13" t="s">
        <v>102</v>
      </c>
      <c r="AD14" s="13" t="s">
        <v>98</v>
      </c>
      <c r="AE14" s="13" t="s">
        <v>98</v>
      </c>
      <c r="AF14" s="13" t="s">
        <v>179</v>
      </c>
      <c r="AG14" s="13" t="s">
        <v>198</v>
      </c>
      <c r="AH14" s="13" t="s">
        <v>140</v>
      </c>
      <c r="AI14" s="13" t="s">
        <v>100</v>
      </c>
    </row>
    <row r="15" spans="1:35" ht="19.95" customHeight="1" x14ac:dyDescent="0.35">
      <c r="A15" s="14" t="s">
        <v>470</v>
      </c>
      <c r="B15" s="22">
        <v>0.02</v>
      </c>
      <c r="C15" s="22">
        <v>0.04</v>
      </c>
      <c r="D15" s="15" t="s">
        <v>176</v>
      </c>
      <c r="E15" s="15" t="s">
        <v>121</v>
      </c>
      <c r="F15" s="15" t="s">
        <v>126</v>
      </c>
      <c r="G15" s="15" t="s">
        <v>188</v>
      </c>
      <c r="H15" s="15" t="s">
        <v>126</v>
      </c>
      <c r="I15" s="15" t="s">
        <v>188</v>
      </c>
      <c r="J15" s="15" t="s">
        <v>118</v>
      </c>
      <c r="K15" s="15" t="s">
        <v>188</v>
      </c>
      <c r="L15" s="15" t="s">
        <v>188</v>
      </c>
      <c r="M15" s="15" t="s">
        <v>176</v>
      </c>
      <c r="N15" s="15" t="s">
        <v>126</v>
      </c>
      <c r="O15" s="15" t="s">
        <v>176</v>
      </c>
      <c r="P15" s="15" t="s">
        <v>176</v>
      </c>
      <c r="Q15" s="15" t="s">
        <v>188</v>
      </c>
      <c r="R15" s="22">
        <v>0.03</v>
      </c>
      <c r="S15" s="15" t="s">
        <v>176</v>
      </c>
      <c r="T15" s="15" t="s">
        <v>118</v>
      </c>
      <c r="U15" s="15" t="s">
        <v>154</v>
      </c>
      <c r="V15" s="15" t="s">
        <v>121</v>
      </c>
      <c r="W15" s="15" t="s">
        <v>121</v>
      </c>
      <c r="X15" s="15" t="s">
        <v>118</v>
      </c>
      <c r="Y15" s="15" t="s">
        <v>176</v>
      </c>
      <c r="Z15" s="15" t="s">
        <v>118</v>
      </c>
      <c r="AA15" s="15" t="s">
        <v>148</v>
      </c>
      <c r="AB15" s="15" t="s">
        <v>120</v>
      </c>
      <c r="AC15" s="15" t="s">
        <v>176</v>
      </c>
      <c r="AD15" s="15" t="s">
        <v>176</v>
      </c>
      <c r="AE15" s="15" t="s">
        <v>149</v>
      </c>
      <c r="AF15" s="15" t="s">
        <v>126</v>
      </c>
      <c r="AG15" s="15" t="s">
        <v>126</v>
      </c>
      <c r="AH15" s="15" t="s">
        <v>126</v>
      </c>
      <c r="AI15" s="15" t="s">
        <v>176</v>
      </c>
    </row>
    <row r="16" spans="1:35" x14ac:dyDescent="0.3">
      <c r="B16" s="16">
        <f>((B9)+(B11)+(B13)+(B15))</f>
        <v>1</v>
      </c>
      <c r="C16" s="16"/>
      <c r="D16" s="16"/>
      <c r="E16" s="16"/>
      <c r="F16" s="16"/>
      <c r="G16" s="16"/>
      <c r="H16" s="16"/>
      <c r="I16" s="16"/>
      <c r="R16" s="16"/>
      <c r="S16" s="16"/>
      <c r="T16" s="16"/>
      <c r="U16" s="16"/>
      <c r="V16" s="16"/>
      <c r="W16" s="16"/>
      <c r="AC16" s="16"/>
      <c r="AD16" s="16"/>
      <c r="AE16" s="16"/>
      <c r="AF16" s="16"/>
    </row>
  </sheetData>
  <sheetProtection algorithmName="SHA-512" hashValue="wPA8UbzD1FpYJNidb8SHC15hazE5Q0oBjJicILQ3F/oVfvyRvlC7DIF1B6p1GgKdG70/6GmAsTue4BqCT+aP5A==" saltValue="I5v2KmizcXvmVnrQdtXQHg==" spinCount="100000" sheet="1" objects="1" scenarios="1"/>
  <mergeCells count="9">
    <mergeCell ref="B2:E2"/>
    <mergeCell ref="A3:D3"/>
    <mergeCell ref="R4:AB4"/>
    <mergeCell ref="AC4:AF4"/>
    <mergeCell ref="AG4:AI4"/>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7ED0B-8D0B-4CE8-A47C-9EFFECC3C956}">
  <sheetPr codeName="Sheet3">
    <pageSetUpPr fitToPage="1"/>
  </sheetPr>
  <dimension ref="A1:AI38"/>
  <sheetViews>
    <sheetView showGridLines="0" zoomScale="86" zoomScaleNormal="86" workbookViewId="0"/>
  </sheetViews>
  <sheetFormatPr defaultColWidth="9.109375" defaultRowHeight="13.8" x14ac:dyDescent="0.25"/>
  <cols>
    <col min="1" max="1" width="37.88671875" style="44" customWidth="1"/>
    <col min="2" max="35" width="13.77734375" style="44" customWidth="1"/>
    <col min="36" max="16384" width="9.109375" style="44"/>
  </cols>
  <sheetData>
    <row r="1" spans="1:35" ht="19.8" customHeight="1" x14ac:dyDescent="0.4">
      <c r="A1" s="43" t="str">
        <f>HYPERLINK("#Contents!A1","Return to Contents")</f>
        <v>Return to Contents</v>
      </c>
    </row>
    <row r="2" spans="1:35" ht="51.6" customHeight="1" thickBot="1" x14ac:dyDescent="0.5">
      <c r="A2" s="137" t="s">
        <v>609</v>
      </c>
      <c r="B2" s="137"/>
      <c r="C2" s="137"/>
      <c r="D2" s="137"/>
      <c r="E2" s="137"/>
      <c r="F2" s="137"/>
      <c r="G2" s="137"/>
      <c r="H2" s="137"/>
      <c r="I2" s="137"/>
      <c r="J2" s="45"/>
      <c r="K2" s="45"/>
      <c r="L2" s="45"/>
      <c r="M2" s="45"/>
      <c r="N2" s="45"/>
      <c r="O2" s="45"/>
      <c r="P2" s="45"/>
      <c r="Q2" s="45"/>
      <c r="R2" s="45"/>
      <c r="S2" s="45"/>
      <c r="T2" s="45"/>
      <c r="U2" s="45"/>
      <c r="V2" s="45"/>
      <c r="W2" s="45"/>
      <c r="X2" s="45"/>
      <c r="Y2" s="45"/>
      <c r="Z2" s="45"/>
      <c r="AA2" s="45"/>
      <c r="AB2" s="45"/>
      <c r="AC2" s="45"/>
      <c r="AD2" s="45"/>
      <c r="AE2" s="45"/>
      <c r="AF2" s="46"/>
      <c r="AG2" s="46"/>
      <c r="AH2" s="46"/>
      <c r="AI2" s="46"/>
    </row>
    <row r="3" spans="1:35" ht="16.8" customHeight="1" thickTop="1" x14ac:dyDescent="0.3">
      <c r="A3" s="151" t="s">
        <v>574</v>
      </c>
      <c r="B3" s="152"/>
      <c r="C3" s="152"/>
      <c r="D3" s="152"/>
      <c r="E3" s="152"/>
      <c r="F3" s="152"/>
      <c r="G3" s="152"/>
      <c r="H3" s="152"/>
      <c r="I3" s="47"/>
      <c r="J3" s="47"/>
      <c r="K3" s="47"/>
      <c r="L3" s="47"/>
      <c r="M3" s="47"/>
      <c r="N3" s="47"/>
      <c r="O3" s="47"/>
      <c r="P3" s="47"/>
      <c r="Q3" s="47"/>
      <c r="R3" s="47"/>
      <c r="S3" s="47"/>
      <c r="T3" s="47"/>
      <c r="U3" s="47"/>
      <c r="V3" s="47"/>
      <c r="W3" s="47"/>
      <c r="X3" s="47"/>
      <c r="Y3" s="47"/>
      <c r="Z3" s="47"/>
      <c r="AA3" s="47"/>
      <c r="AB3" s="47"/>
      <c r="AC3" s="47"/>
      <c r="AD3" s="47"/>
      <c r="AE3" s="47"/>
      <c r="AF3" s="47"/>
      <c r="AG3" s="47"/>
      <c r="AH3" s="47"/>
      <c r="AI3" s="48"/>
    </row>
    <row r="4" spans="1:35" ht="19.8" customHeight="1" thickBot="1" x14ac:dyDescent="0.35">
      <c r="A4" s="153"/>
      <c r="B4" s="154"/>
      <c r="C4" s="154"/>
      <c r="D4" s="154"/>
      <c r="E4" s="154"/>
      <c r="F4" s="154"/>
      <c r="G4" s="154"/>
      <c r="H4" s="154"/>
      <c r="I4" s="49"/>
      <c r="J4" s="49"/>
      <c r="K4" s="49"/>
      <c r="L4" s="49"/>
      <c r="M4" s="49"/>
      <c r="N4" s="49"/>
      <c r="O4" s="49"/>
      <c r="P4" s="49"/>
      <c r="Q4" s="49"/>
      <c r="R4" s="49"/>
      <c r="S4" s="49"/>
      <c r="T4" s="49"/>
      <c r="U4" s="49"/>
      <c r="V4" s="49"/>
      <c r="W4" s="50"/>
      <c r="X4" s="50"/>
      <c r="Y4" s="50"/>
      <c r="Z4" s="50"/>
      <c r="AA4" s="50"/>
      <c r="AB4" s="50"/>
      <c r="AC4" s="50"/>
      <c r="AD4" s="50"/>
      <c r="AE4" s="50"/>
      <c r="AF4" s="50"/>
      <c r="AG4" s="50"/>
      <c r="AH4" s="50"/>
      <c r="AI4" s="51"/>
    </row>
    <row r="5" spans="1:35" ht="15" customHeight="1" thickTop="1" x14ac:dyDescent="0.3">
      <c r="A5" s="52" t="s">
        <v>610</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4" t="s">
        <v>575</v>
      </c>
      <c r="AH5" s="53"/>
      <c r="AI5" s="90"/>
    </row>
    <row r="6" spans="1:35" ht="15" customHeight="1" x14ac:dyDescent="0.3">
      <c r="A6" s="138" t="s">
        <v>611</v>
      </c>
      <c r="B6" s="55"/>
      <c r="C6" s="140" t="s">
        <v>576</v>
      </c>
      <c r="D6" s="141"/>
      <c r="E6" s="140" t="s">
        <v>577</v>
      </c>
      <c r="F6" s="142"/>
      <c r="G6" s="142"/>
      <c r="H6" s="142"/>
      <c r="I6" s="141"/>
      <c r="J6" s="142" t="s">
        <v>578</v>
      </c>
      <c r="K6" s="142"/>
      <c r="L6" s="141"/>
      <c r="M6" s="142" t="s">
        <v>579</v>
      </c>
      <c r="N6" s="142"/>
      <c r="O6" s="142"/>
      <c r="P6" s="142"/>
      <c r="Q6" s="56"/>
      <c r="R6" s="140" t="s">
        <v>580</v>
      </c>
      <c r="S6" s="142"/>
      <c r="T6" s="142"/>
      <c r="U6" s="142"/>
      <c r="V6" s="142"/>
      <c r="W6" s="142"/>
      <c r="X6" s="142"/>
      <c r="Y6" s="142"/>
      <c r="Z6" s="142"/>
      <c r="AA6" s="142"/>
      <c r="AB6" s="142"/>
      <c r="AC6" s="140" t="s">
        <v>552</v>
      </c>
      <c r="AD6" s="142"/>
      <c r="AE6" s="142"/>
      <c r="AF6" s="141"/>
      <c r="AG6" s="140" t="s">
        <v>581</v>
      </c>
      <c r="AH6" s="142"/>
      <c r="AI6" s="143"/>
    </row>
    <row r="7" spans="1:35" ht="71.400000000000006" customHeight="1" thickBot="1" x14ac:dyDescent="0.4">
      <c r="A7" s="139"/>
      <c r="B7" s="57" t="s">
        <v>582</v>
      </c>
      <c r="C7" s="58" t="s">
        <v>1</v>
      </c>
      <c r="D7" s="59" t="s">
        <v>2</v>
      </c>
      <c r="E7" s="58" t="s">
        <v>561</v>
      </c>
      <c r="F7" s="60" t="s">
        <v>537</v>
      </c>
      <c r="G7" s="60" t="s">
        <v>538</v>
      </c>
      <c r="H7" s="60" t="s">
        <v>539</v>
      </c>
      <c r="I7" s="59" t="s">
        <v>540</v>
      </c>
      <c r="J7" s="60" t="s">
        <v>541</v>
      </c>
      <c r="K7" s="60" t="s">
        <v>542</v>
      </c>
      <c r="L7" s="59" t="s">
        <v>543</v>
      </c>
      <c r="M7" s="60" t="s">
        <v>583</v>
      </c>
      <c r="N7" s="60" t="s">
        <v>584</v>
      </c>
      <c r="O7" s="60" t="s">
        <v>585</v>
      </c>
      <c r="P7" s="60" t="s">
        <v>586</v>
      </c>
      <c r="Q7" s="59" t="s">
        <v>587</v>
      </c>
      <c r="R7" s="61" t="s">
        <v>3</v>
      </c>
      <c r="S7" s="61" t="s">
        <v>4</v>
      </c>
      <c r="T7" s="61" t="s">
        <v>157</v>
      </c>
      <c r="U7" s="60" t="s">
        <v>6</v>
      </c>
      <c r="V7" s="60" t="s">
        <v>7</v>
      </c>
      <c r="W7" s="61" t="s">
        <v>8</v>
      </c>
      <c r="X7" s="61" t="s">
        <v>213</v>
      </c>
      <c r="Y7" s="61" t="s">
        <v>10</v>
      </c>
      <c r="Z7" s="61" t="s">
        <v>607</v>
      </c>
      <c r="AA7" s="61" t="s">
        <v>555</v>
      </c>
      <c r="AB7" s="61" t="s">
        <v>554</v>
      </c>
      <c r="AC7" s="58" t="s">
        <v>556</v>
      </c>
      <c r="AD7" s="62" t="s">
        <v>588</v>
      </c>
      <c r="AE7" s="60" t="s">
        <v>558</v>
      </c>
      <c r="AF7" s="60" t="s">
        <v>559</v>
      </c>
      <c r="AG7" s="58" t="s">
        <v>12</v>
      </c>
      <c r="AH7" s="61" t="s">
        <v>13</v>
      </c>
      <c r="AI7" s="91" t="s">
        <v>608</v>
      </c>
    </row>
    <row r="8" spans="1:35" ht="15" customHeight="1" thickTop="1" x14ac:dyDescent="0.35">
      <c r="A8" s="63" t="s">
        <v>589</v>
      </c>
      <c r="B8" s="64">
        <v>0.28999999999999998</v>
      </c>
      <c r="C8" s="95" t="s">
        <v>260</v>
      </c>
      <c r="D8" s="96" t="s">
        <v>276</v>
      </c>
      <c r="E8" s="96" t="s">
        <v>149</v>
      </c>
      <c r="F8" s="96" t="s">
        <v>261</v>
      </c>
      <c r="G8" s="96" t="s">
        <v>279</v>
      </c>
      <c r="H8" s="96" t="s">
        <v>107</v>
      </c>
      <c r="I8" s="96" t="s">
        <v>109</v>
      </c>
      <c r="J8" s="96" t="s">
        <v>107</v>
      </c>
      <c r="K8" s="96" t="s">
        <v>107</v>
      </c>
      <c r="L8" s="96" t="s">
        <v>108</v>
      </c>
      <c r="M8" s="96" t="s">
        <v>258</v>
      </c>
      <c r="N8" s="96" t="s">
        <v>120</v>
      </c>
      <c r="O8" s="96" t="s">
        <v>272</v>
      </c>
      <c r="P8" s="96" t="s">
        <v>107</v>
      </c>
      <c r="Q8" s="96">
        <v>0.37</v>
      </c>
      <c r="R8" s="96" t="s">
        <v>535</v>
      </c>
      <c r="S8" s="96" t="s">
        <v>118</v>
      </c>
      <c r="T8" s="96" t="s">
        <v>119</v>
      </c>
      <c r="U8" s="96" t="s">
        <v>118</v>
      </c>
      <c r="V8" s="96" t="s">
        <v>120</v>
      </c>
      <c r="W8" s="96" t="s">
        <v>118</v>
      </c>
      <c r="X8" s="96" t="s">
        <v>121</v>
      </c>
      <c r="Y8" s="96" t="s">
        <v>108</v>
      </c>
      <c r="Z8" s="96" t="s">
        <v>153</v>
      </c>
      <c r="AA8" s="96" t="s">
        <v>118</v>
      </c>
      <c r="AB8" s="96" t="s">
        <v>174</v>
      </c>
      <c r="AC8" s="96" t="s">
        <v>439</v>
      </c>
      <c r="AD8" s="96" t="s">
        <v>125</v>
      </c>
      <c r="AE8" s="96" t="s">
        <v>123</v>
      </c>
      <c r="AF8" s="96" t="s">
        <v>118</v>
      </c>
      <c r="AG8" s="96" t="s">
        <v>176</v>
      </c>
      <c r="AH8" s="96" t="s">
        <v>278</v>
      </c>
      <c r="AI8" s="97" t="s">
        <v>260</v>
      </c>
    </row>
    <row r="9" spans="1:35" ht="15" customHeight="1" x14ac:dyDescent="0.35">
      <c r="A9" s="65" t="s">
        <v>4</v>
      </c>
      <c r="B9" s="66">
        <v>0.19</v>
      </c>
      <c r="C9" s="92" t="s">
        <v>147</v>
      </c>
      <c r="D9" s="93" t="s">
        <v>195</v>
      </c>
      <c r="E9" s="93" t="s">
        <v>149</v>
      </c>
      <c r="F9" s="93" t="s">
        <v>149</v>
      </c>
      <c r="G9" s="93" t="s">
        <v>147</v>
      </c>
      <c r="H9" s="93" t="s">
        <v>147</v>
      </c>
      <c r="I9" s="93" t="s">
        <v>109</v>
      </c>
      <c r="J9" s="93" t="s">
        <v>109</v>
      </c>
      <c r="K9" s="93" t="s">
        <v>114</v>
      </c>
      <c r="L9" s="93" t="s">
        <v>119</v>
      </c>
      <c r="M9" s="93" t="s">
        <v>107</v>
      </c>
      <c r="N9" s="93" t="s">
        <v>108</v>
      </c>
      <c r="O9" s="93" t="s">
        <v>122</v>
      </c>
      <c r="P9" s="93" t="s">
        <v>147</v>
      </c>
      <c r="Q9" s="93" t="s">
        <v>151</v>
      </c>
      <c r="R9" s="93" t="s">
        <v>118</v>
      </c>
      <c r="S9" s="93" t="s">
        <v>371</v>
      </c>
      <c r="T9" s="93" t="s">
        <v>118</v>
      </c>
      <c r="U9" s="93" t="s">
        <v>109</v>
      </c>
      <c r="V9" s="93" t="s">
        <v>118</v>
      </c>
      <c r="W9" s="93" t="s">
        <v>153</v>
      </c>
      <c r="X9" s="93" t="s">
        <v>118</v>
      </c>
      <c r="Y9" s="93" t="s">
        <v>118</v>
      </c>
      <c r="Z9" s="93" t="s">
        <v>155</v>
      </c>
      <c r="AA9" s="93" t="s">
        <v>112</v>
      </c>
      <c r="AB9" s="93" t="s">
        <v>116</v>
      </c>
      <c r="AC9" s="93" t="s">
        <v>118</v>
      </c>
      <c r="AD9" s="93" t="s">
        <v>121</v>
      </c>
      <c r="AE9" s="93" t="s">
        <v>116</v>
      </c>
      <c r="AF9" s="93" t="s">
        <v>334</v>
      </c>
      <c r="AG9" s="93" t="s">
        <v>270</v>
      </c>
      <c r="AH9" s="93" t="s">
        <v>121</v>
      </c>
      <c r="AI9" s="94" t="s">
        <v>122</v>
      </c>
    </row>
    <row r="10" spans="1:35" ht="15" customHeight="1" x14ac:dyDescent="0.35">
      <c r="A10" s="65" t="s">
        <v>590</v>
      </c>
      <c r="B10" s="66">
        <v>0.13</v>
      </c>
      <c r="C10" s="92" t="s">
        <v>119</v>
      </c>
      <c r="D10" s="93" t="s">
        <v>120</v>
      </c>
      <c r="E10" s="93" t="s">
        <v>173</v>
      </c>
      <c r="F10" s="93" t="s">
        <v>119</v>
      </c>
      <c r="G10" s="93" t="s">
        <v>123</v>
      </c>
      <c r="H10" s="93" t="s">
        <v>120</v>
      </c>
      <c r="I10" s="93" t="s">
        <v>153</v>
      </c>
      <c r="J10" s="93" t="s">
        <v>148</v>
      </c>
      <c r="K10" s="93" t="s">
        <v>116</v>
      </c>
      <c r="L10" s="93" t="s">
        <v>120</v>
      </c>
      <c r="M10" s="93" t="s">
        <v>174</v>
      </c>
      <c r="N10" s="93" t="s">
        <v>148</v>
      </c>
      <c r="O10" s="93" t="s">
        <v>125</v>
      </c>
      <c r="P10" s="93" t="s">
        <v>173</v>
      </c>
      <c r="Q10" s="93" t="s">
        <v>123</v>
      </c>
      <c r="R10" s="93" t="s">
        <v>118</v>
      </c>
      <c r="S10" s="93" t="s">
        <v>118</v>
      </c>
      <c r="T10" s="93" t="s">
        <v>371</v>
      </c>
      <c r="U10" s="93" t="s">
        <v>121</v>
      </c>
      <c r="V10" s="93" t="s">
        <v>174</v>
      </c>
      <c r="W10" s="93" t="s">
        <v>118</v>
      </c>
      <c r="X10" s="93" t="s">
        <v>116</v>
      </c>
      <c r="Y10" s="93" t="s">
        <v>118</v>
      </c>
      <c r="Z10" s="93" t="s">
        <v>118</v>
      </c>
      <c r="AA10" s="93" t="s">
        <v>176</v>
      </c>
      <c r="AB10" s="93" t="s">
        <v>176</v>
      </c>
      <c r="AC10" s="93" t="s">
        <v>176</v>
      </c>
      <c r="AD10" s="93" t="s">
        <v>212</v>
      </c>
      <c r="AE10" s="93" t="s">
        <v>123</v>
      </c>
      <c r="AF10" s="93" t="s">
        <v>118</v>
      </c>
      <c r="AG10" s="93" t="s">
        <v>151</v>
      </c>
      <c r="AH10" s="93" t="s">
        <v>174</v>
      </c>
      <c r="AI10" s="94" t="s">
        <v>195</v>
      </c>
    </row>
    <row r="11" spans="1:35" ht="15" customHeight="1" x14ac:dyDescent="0.35">
      <c r="A11" s="67" t="s">
        <v>6</v>
      </c>
      <c r="B11" s="66">
        <v>0.1</v>
      </c>
      <c r="C11" s="92" t="s">
        <v>155</v>
      </c>
      <c r="D11" s="93" t="s">
        <v>125</v>
      </c>
      <c r="E11" s="93" t="s">
        <v>119</v>
      </c>
      <c r="F11" s="93" t="s">
        <v>123</v>
      </c>
      <c r="G11" s="93" t="s">
        <v>154</v>
      </c>
      <c r="H11" s="93" t="s">
        <v>155</v>
      </c>
      <c r="I11" s="93" t="s">
        <v>120</v>
      </c>
      <c r="J11" s="93" t="s">
        <v>154</v>
      </c>
      <c r="K11" s="93" t="s">
        <v>122</v>
      </c>
      <c r="L11" s="93" t="s">
        <v>120</v>
      </c>
      <c r="M11" s="93" t="s">
        <v>123</v>
      </c>
      <c r="N11" s="93" t="s">
        <v>147</v>
      </c>
      <c r="O11" s="93" t="s">
        <v>116</v>
      </c>
      <c r="P11" s="93" t="s">
        <v>174</v>
      </c>
      <c r="Q11" s="93" t="s">
        <v>126</v>
      </c>
      <c r="R11" s="93" t="s">
        <v>118</v>
      </c>
      <c r="S11" s="93" t="s">
        <v>123</v>
      </c>
      <c r="T11" s="93" t="s">
        <v>121</v>
      </c>
      <c r="U11" s="93" t="s">
        <v>518</v>
      </c>
      <c r="V11" s="93" t="s">
        <v>121</v>
      </c>
      <c r="W11" s="93" t="s">
        <v>121</v>
      </c>
      <c r="X11" s="93" t="s">
        <v>147</v>
      </c>
      <c r="Y11" s="93" t="s">
        <v>118</v>
      </c>
      <c r="Z11" s="93" t="s">
        <v>118</v>
      </c>
      <c r="AA11" s="93" t="s">
        <v>118</v>
      </c>
      <c r="AB11" s="93" t="s">
        <v>154</v>
      </c>
      <c r="AC11" s="93" t="s">
        <v>118</v>
      </c>
      <c r="AD11" s="93" t="s">
        <v>176</v>
      </c>
      <c r="AE11" s="93" t="s">
        <v>120</v>
      </c>
      <c r="AF11" s="93" t="s">
        <v>109</v>
      </c>
      <c r="AG11" s="93" t="s">
        <v>172</v>
      </c>
      <c r="AH11" s="93" t="s">
        <v>121</v>
      </c>
      <c r="AI11" s="94" t="s">
        <v>120</v>
      </c>
    </row>
    <row r="12" spans="1:35" ht="15" customHeight="1" x14ac:dyDescent="0.35">
      <c r="A12" s="65" t="s">
        <v>7</v>
      </c>
      <c r="B12" s="66">
        <v>0.1</v>
      </c>
      <c r="C12" s="92" t="s">
        <v>122</v>
      </c>
      <c r="D12" s="93" t="s">
        <v>116</v>
      </c>
      <c r="E12" s="93" t="s">
        <v>174</v>
      </c>
      <c r="F12" s="93" t="s">
        <v>154</v>
      </c>
      <c r="G12" s="93" t="s">
        <v>154</v>
      </c>
      <c r="H12" s="93" t="s">
        <v>116</v>
      </c>
      <c r="I12" s="93" t="s">
        <v>147</v>
      </c>
      <c r="J12" s="93" t="s">
        <v>120</v>
      </c>
      <c r="K12" s="93" t="s">
        <v>188</v>
      </c>
      <c r="L12" s="93" t="s">
        <v>109</v>
      </c>
      <c r="M12" s="93" t="s">
        <v>126</v>
      </c>
      <c r="N12" s="93" t="s">
        <v>176</v>
      </c>
      <c r="O12" s="93" t="s">
        <v>122</v>
      </c>
      <c r="P12" s="93" t="s">
        <v>151</v>
      </c>
      <c r="Q12" s="93" t="s">
        <v>149</v>
      </c>
      <c r="R12" s="93" t="s">
        <v>176</v>
      </c>
      <c r="S12" s="93" t="s">
        <v>118</v>
      </c>
      <c r="T12" s="93" t="s">
        <v>126</v>
      </c>
      <c r="U12" s="93" t="s">
        <v>118</v>
      </c>
      <c r="V12" s="93" t="s">
        <v>187</v>
      </c>
      <c r="W12" s="93" t="s">
        <v>118</v>
      </c>
      <c r="X12" s="93" t="s">
        <v>121</v>
      </c>
      <c r="Y12" s="93" t="s">
        <v>116</v>
      </c>
      <c r="Z12" s="93" t="s">
        <v>121</v>
      </c>
      <c r="AA12" s="93" t="s">
        <v>118</v>
      </c>
      <c r="AB12" s="93" t="s">
        <v>258</v>
      </c>
      <c r="AC12" s="93" t="s">
        <v>150</v>
      </c>
      <c r="AD12" s="93" t="s">
        <v>176</v>
      </c>
      <c r="AE12" s="93" t="s">
        <v>122</v>
      </c>
      <c r="AF12" s="93" t="s">
        <v>118</v>
      </c>
      <c r="AG12" s="93" t="s">
        <v>121</v>
      </c>
      <c r="AH12" s="93" t="s">
        <v>195</v>
      </c>
      <c r="AI12" s="94" t="s">
        <v>188</v>
      </c>
    </row>
    <row r="13" spans="1:35" ht="15" customHeight="1" x14ac:dyDescent="0.35">
      <c r="A13" s="67" t="s">
        <v>8</v>
      </c>
      <c r="B13" s="66">
        <v>0.11</v>
      </c>
      <c r="C13" s="92" t="s">
        <v>155</v>
      </c>
      <c r="D13" s="93" t="s">
        <v>119</v>
      </c>
      <c r="E13" s="93" t="s">
        <v>174</v>
      </c>
      <c r="F13" s="93" t="s">
        <v>155</v>
      </c>
      <c r="G13" s="93" t="s">
        <v>119</v>
      </c>
      <c r="H13" s="93" t="s">
        <v>173</v>
      </c>
      <c r="I13" s="93" t="s">
        <v>120</v>
      </c>
      <c r="J13" s="93" t="s">
        <v>174</v>
      </c>
      <c r="K13" s="93" t="s">
        <v>153</v>
      </c>
      <c r="L13" s="93" t="s">
        <v>153</v>
      </c>
      <c r="M13" s="93" t="s">
        <v>155</v>
      </c>
      <c r="N13" s="93" t="s">
        <v>147</v>
      </c>
      <c r="O13" s="93" t="s">
        <v>122</v>
      </c>
      <c r="P13" s="93" t="s">
        <v>174</v>
      </c>
      <c r="Q13" s="93" t="s">
        <v>122</v>
      </c>
      <c r="R13" s="93" t="s">
        <v>118</v>
      </c>
      <c r="S13" s="93" t="s">
        <v>172</v>
      </c>
      <c r="T13" s="93" t="s">
        <v>118</v>
      </c>
      <c r="U13" s="93" t="s">
        <v>154</v>
      </c>
      <c r="V13" s="93" t="s">
        <v>118</v>
      </c>
      <c r="W13" s="93" t="s">
        <v>519</v>
      </c>
      <c r="X13" s="93" t="s">
        <v>118</v>
      </c>
      <c r="Y13" s="93" t="s">
        <v>118</v>
      </c>
      <c r="Z13" s="93" t="s">
        <v>118</v>
      </c>
      <c r="AA13" s="93" t="s">
        <v>154</v>
      </c>
      <c r="AB13" s="93" t="s">
        <v>155</v>
      </c>
      <c r="AC13" s="93" t="s">
        <v>118</v>
      </c>
      <c r="AD13" s="93" t="s">
        <v>118</v>
      </c>
      <c r="AE13" s="93" t="s">
        <v>120</v>
      </c>
      <c r="AF13" s="93" t="s">
        <v>276</v>
      </c>
      <c r="AG13" s="93" t="s">
        <v>195</v>
      </c>
      <c r="AH13" s="93" t="s">
        <v>118</v>
      </c>
      <c r="AI13" s="94" t="s">
        <v>188</v>
      </c>
    </row>
    <row r="14" spans="1:35" ht="15" customHeight="1" x14ac:dyDescent="0.35">
      <c r="A14" s="67" t="s">
        <v>591</v>
      </c>
      <c r="B14" s="66">
        <v>0.02</v>
      </c>
      <c r="C14" s="92" t="s">
        <v>126</v>
      </c>
      <c r="D14" s="93" t="s">
        <v>121</v>
      </c>
      <c r="E14" s="93" t="s">
        <v>155</v>
      </c>
      <c r="F14" s="93" t="s">
        <v>118</v>
      </c>
      <c r="G14" s="93" t="s">
        <v>118</v>
      </c>
      <c r="H14" s="93" t="s">
        <v>118</v>
      </c>
      <c r="I14" s="93" t="s">
        <v>118</v>
      </c>
      <c r="J14" s="93" t="s">
        <v>176</v>
      </c>
      <c r="K14" s="93" t="s">
        <v>121</v>
      </c>
      <c r="L14" s="93" t="s">
        <v>176</v>
      </c>
      <c r="M14" s="93" t="s">
        <v>155</v>
      </c>
      <c r="N14" s="93" t="s">
        <v>121</v>
      </c>
      <c r="O14" s="93" t="s">
        <v>118</v>
      </c>
      <c r="P14" s="93" t="s">
        <v>118</v>
      </c>
      <c r="Q14" s="93" t="s">
        <v>118</v>
      </c>
      <c r="R14" s="93" t="s">
        <v>118</v>
      </c>
      <c r="S14" s="93" t="s">
        <v>118</v>
      </c>
      <c r="T14" s="93" t="s">
        <v>118</v>
      </c>
      <c r="U14" s="93" t="s">
        <v>121</v>
      </c>
      <c r="V14" s="93" t="s">
        <v>118</v>
      </c>
      <c r="W14" s="93" t="s">
        <v>118</v>
      </c>
      <c r="X14" s="93" t="s">
        <v>407</v>
      </c>
      <c r="Y14" s="93" t="s">
        <v>118</v>
      </c>
      <c r="Z14" s="93" t="s">
        <v>118</v>
      </c>
      <c r="AA14" s="93" t="s">
        <v>118</v>
      </c>
      <c r="AB14" s="93" t="s">
        <v>172</v>
      </c>
      <c r="AC14" s="93" t="s">
        <v>118</v>
      </c>
      <c r="AD14" s="93" t="s">
        <v>174</v>
      </c>
      <c r="AE14" s="93" t="s">
        <v>276</v>
      </c>
      <c r="AF14" s="93" t="s">
        <v>118</v>
      </c>
      <c r="AG14" s="93" t="s">
        <v>176</v>
      </c>
      <c r="AH14" s="93" t="s">
        <v>118</v>
      </c>
      <c r="AI14" s="94" t="s">
        <v>154</v>
      </c>
    </row>
    <row r="15" spans="1:35" ht="15" customHeight="1" x14ac:dyDescent="0.35">
      <c r="A15" s="67" t="s">
        <v>592</v>
      </c>
      <c r="B15" s="66">
        <v>0.02</v>
      </c>
      <c r="C15" s="92" t="s">
        <v>126</v>
      </c>
      <c r="D15" s="93" t="s">
        <v>118</v>
      </c>
      <c r="E15" s="93" t="s">
        <v>118</v>
      </c>
      <c r="F15" s="93" t="s">
        <v>154</v>
      </c>
      <c r="G15" s="93" t="s">
        <v>118</v>
      </c>
      <c r="H15" s="93" t="s">
        <v>121</v>
      </c>
      <c r="I15" s="93" t="s">
        <v>176</v>
      </c>
      <c r="J15" s="93" t="s">
        <v>118</v>
      </c>
      <c r="K15" s="93" t="s">
        <v>126</v>
      </c>
      <c r="L15" s="93" t="s">
        <v>126</v>
      </c>
      <c r="M15" s="93" t="s">
        <v>121</v>
      </c>
      <c r="N15" s="93" t="s">
        <v>118</v>
      </c>
      <c r="O15" s="93" t="s">
        <v>188</v>
      </c>
      <c r="P15" s="93" t="s">
        <v>118</v>
      </c>
      <c r="Q15" s="93" t="s">
        <v>123</v>
      </c>
      <c r="R15" s="93" t="s">
        <v>176</v>
      </c>
      <c r="S15" s="93" t="s">
        <v>118</v>
      </c>
      <c r="T15" s="93" t="s">
        <v>118</v>
      </c>
      <c r="U15" s="93" t="s">
        <v>118</v>
      </c>
      <c r="V15" s="93" t="s">
        <v>118</v>
      </c>
      <c r="W15" s="93" t="s">
        <v>118</v>
      </c>
      <c r="X15" s="93" t="s">
        <v>121</v>
      </c>
      <c r="Y15" s="93" t="s">
        <v>118</v>
      </c>
      <c r="Z15" s="93" t="s">
        <v>175</v>
      </c>
      <c r="AA15" s="93" t="s">
        <v>153</v>
      </c>
      <c r="AB15" s="93" t="s">
        <v>118</v>
      </c>
      <c r="AC15" s="93" t="s">
        <v>126</v>
      </c>
      <c r="AD15" s="93" t="s">
        <v>176</v>
      </c>
      <c r="AE15" s="93" t="s">
        <v>121</v>
      </c>
      <c r="AF15" s="93" t="s">
        <v>118</v>
      </c>
      <c r="AG15" s="93" t="s">
        <v>118</v>
      </c>
      <c r="AH15" s="93" t="s">
        <v>126</v>
      </c>
      <c r="AI15" s="94" t="s">
        <v>155</v>
      </c>
    </row>
    <row r="16" spans="1:35" ht="15" customHeight="1" x14ac:dyDescent="0.35">
      <c r="A16" s="67" t="s">
        <v>215</v>
      </c>
      <c r="B16" s="66">
        <v>0.01</v>
      </c>
      <c r="C16" s="92" t="s">
        <v>121</v>
      </c>
      <c r="D16" s="93" t="s">
        <v>176</v>
      </c>
      <c r="E16" s="93" t="s">
        <v>176</v>
      </c>
      <c r="F16" s="93" t="s">
        <v>118</v>
      </c>
      <c r="G16" s="93" t="s">
        <v>121</v>
      </c>
      <c r="H16" s="93" t="s">
        <v>176</v>
      </c>
      <c r="I16" s="93" t="s">
        <v>121</v>
      </c>
      <c r="J16" s="93" t="s">
        <v>121</v>
      </c>
      <c r="K16" s="93" t="s">
        <v>176</v>
      </c>
      <c r="L16" s="93" t="s">
        <v>121</v>
      </c>
      <c r="M16" s="93" t="s">
        <v>118</v>
      </c>
      <c r="N16" s="93" t="s">
        <v>118</v>
      </c>
      <c r="O16" s="93" t="s">
        <v>126</v>
      </c>
      <c r="P16" s="93" t="s">
        <v>121</v>
      </c>
      <c r="Q16" s="93" t="s">
        <v>126</v>
      </c>
      <c r="R16" s="93" t="s">
        <v>121</v>
      </c>
      <c r="S16" s="93" t="s">
        <v>118</v>
      </c>
      <c r="T16" s="93" t="s">
        <v>118</v>
      </c>
      <c r="U16" s="93" t="s">
        <v>118</v>
      </c>
      <c r="V16" s="93" t="s">
        <v>118</v>
      </c>
      <c r="W16" s="93" t="s">
        <v>118</v>
      </c>
      <c r="X16" s="93" t="s">
        <v>118</v>
      </c>
      <c r="Y16" s="93" t="s">
        <v>124</v>
      </c>
      <c r="Z16" s="93" t="s">
        <v>118</v>
      </c>
      <c r="AA16" s="93" t="s">
        <v>118</v>
      </c>
      <c r="AB16" s="93" t="s">
        <v>188</v>
      </c>
      <c r="AC16" s="93" t="s">
        <v>126</v>
      </c>
      <c r="AD16" s="93" t="s">
        <v>118</v>
      </c>
      <c r="AE16" s="93" t="s">
        <v>154</v>
      </c>
      <c r="AF16" s="93" t="s">
        <v>118</v>
      </c>
      <c r="AG16" s="93" t="s">
        <v>118</v>
      </c>
      <c r="AH16" s="93" t="s">
        <v>126</v>
      </c>
      <c r="AI16" s="94" t="s">
        <v>118</v>
      </c>
    </row>
    <row r="17" spans="1:35" ht="15" customHeight="1" thickBot="1" x14ac:dyDescent="0.4">
      <c r="A17" s="68" t="s">
        <v>593</v>
      </c>
      <c r="B17" s="69">
        <v>0.03</v>
      </c>
      <c r="C17" s="98">
        <v>0.02</v>
      </c>
      <c r="D17" s="99">
        <v>0.02</v>
      </c>
      <c r="E17" s="99">
        <v>0.01</v>
      </c>
      <c r="F17" s="99">
        <v>0.04</v>
      </c>
      <c r="G17" s="99">
        <v>0.03</v>
      </c>
      <c r="H17" s="99">
        <v>0.04</v>
      </c>
      <c r="I17" s="99">
        <v>0.04</v>
      </c>
      <c r="J17" s="99">
        <v>0.04</v>
      </c>
      <c r="K17" s="99">
        <v>0.02</v>
      </c>
      <c r="L17" s="99">
        <v>0.01</v>
      </c>
      <c r="M17" s="99" t="s">
        <v>118</v>
      </c>
      <c r="N17" s="99">
        <v>0.06</v>
      </c>
      <c r="O17" s="99">
        <v>0.06</v>
      </c>
      <c r="P17" s="99">
        <v>0.02</v>
      </c>
      <c r="Q17" s="99" t="s">
        <v>121</v>
      </c>
      <c r="R17" s="99" t="s">
        <v>118</v>
      </c>
      <c r="S17" s="99" t="s">
        <v>118</v>
      </c>
      <c r="T17" s="99" t="s">
        <v>176</v>
      </c>
      <c r="U17" s="99">
        <v>0.02</v>
      </c>
      <c r="V17" s="99" t="s">
        <v>118</v>
      </c>
      <c r="W17" s="99">
        <v>0.02</v>
      </c>
      <c r="X17" s="99" t="s">
        <v>118</v>
      </c>
      <c r="Y17" s="99" t="s">
        <v>118</v>
      </c>
      <c r="Z17" s="99">
        <v>0.01</v>
      </c>
      <c r="AA17" s="99">
        <v>0.5</v>
      </c>
      <c r="AB17" s="99">
        <v>0.1</v>
      </c>
      <c r="AC17" s="99">
        <v>0.01</v>
      </c>
      <c r="AD17" s="99">
        <v>0.06</v>
      </c>
      <c r="AE17" s="99">
        <v>0.16</v>
      </c>
      <c r="AF17" s="99">
        <v>0.04</v>
      </c>
      <c r="AG17" s="99">
        <v>0.04</v>
      </c>
      <c r="AH17" s="99">
        <v>0.02</v>
      </c>
      <c r="AI17" s="100">
        <v>0.04</v>
      </c>
    </row>
    <row r="18" spans="1:35" ht="17.399999999999999" customHeight="1" thickTop="1" thickBot="1" x14ac:dyDescent="0.4">
      <c r="A18" s="70"/>
      <c r="B18" s="71">
        <f>(B8)+(B9)+(B10)+(B11)+(B12)+(B13)+(B14)+(B16)+(B15)+(B17)</f>
        <v>1</v>
      </c>
      <c r="C18" s="72" t="s">
        <v>594</v>
      </c>
      <c r="D18" s="73"/>
      <c r="E18" s="73"/>
      <c r="F18" s="73"/>
      <c r="G18" s="73"/>
      <c r="H18" s="101" t="s">
        <v>596</v>
      </c>
      <c r="I18" s="73"/>
      <c r="J18" s="73"/>
      <c r="K18" s="73"/>
      <c r="L18" s="73"/>
      <c r="M18" s="72"/>
      <c r="N18" s="73"/>
      <c r="O18" s="73"/>
      <c r="P18" s="73"/>
      <c r="Q18" s="73"/>
      <c r="R18" s="72"/>
      <c r="S18" s="73"/>
      <c r="T18" s="73"/>
      <c r="U18" s="73"/>
      <c r="V18" s="73"/>
      <c r="W18" s="73"/>
      <c r="X18" s="73"/>
      <c r="Y18" s="73"/>
      <c r="Z18" s="73"/>
      <c r="AA18" s="73"/>
      <c r="AB18" s="73"/>
      <c r="AC18" s="73"/>
      <c r="AD18" s="73"/>
      <c r="AE18" s="73"/>
      <c r="AF18" s="73"/>
      <c r="AG18" s="73"/>
      <c r="AH18" s="73"/>
      <c r="AI18" s="74"/>
    </row>
    <row r="19" spans="1:35" ht="15" thickTop="1" x14ac:dyDescent="0.3">
      <c r="A19" s="102" t="s">
        <v>595</v>
      </c>
      <c r="B19" s="75"/>
      <c r="C19" s="75"/>
      <c r="E19" s="76"/>
      <c r="F19" s="76"/>
      <c r="G19" s="76"/>
      <c r="H19" s="76"/>
      <c r="I19" s="76"/>
      <c r="J19" s="76"/>
      <c r="K19" s="76"/>
      <c r="L19" s="76"/>
      <c r="M19" s="75"/>
      <c r="N19" s="75"/>
      <c r="O19" s="75"/>
      <c r="P19" s="75"/>
      <c r="Q19" s="75"/>
      <c r="R19" s="75"/>
      <c r="S19" s="75"/>
      <c r="T19" s="75"/>
      <c r="U19" s="75"/>
      <c r="V19" s="75"/>
      <c r="W19" s="75"/>
      <c r="X19" s="75"/>
      <c r="Y19" s="75"/>
      <c r="Z19" s="75"/>
      <c r="AA19" s="75"/>
      <c r="AB19" s="75"/>
      <c r="AC19" s="75"/>
      <c r="AD19" s="75"/>
      <c r="AE19" s="75"/>
      <c r="AF19" s="75"/>
      <c r="AG19" s="75"/>
      <c r="AH19" s="75"/>
      <c r="AI19" s="75"/>
    </row>
    <row r="20" spans="1:35" ht="14.4" x14ac:dyDescent="0.3">
      <c r="A20" s="77"/>
      <c r="B20" s="75"/>
      <c r="E20" s="76"/>
      <c r="F20" s="76"/>
      <c r="G20" s="76"/>
      <c r="H20" s="76"/>
      <c r="I20" s="76"/>
      <c r="J20" s="76"/>
      <c r="K20" s="76"/>
      <c r="L20" s="76"/>
      <c r="M20" s="75"/>
      <c r="N20" s="75"/>
      <c r="O20" s="75"/>
      <c r="P20" s="75"/>
      <c r="Q20" s="75"/>
      <c r="R20" s="75"/>
      <c r="S20" s="75"/>
      <c r="T20" s="75"/>
      <c r="U20" s="75"/>
      <c r="V20" s="75"/>
      <c r="W20" s="75"/>
      <c r="X20" s="75"/>
      <c r="Y20" s="75"/>
      <c r="Z20" s="75"/>
      <c r="AA20" s="75"/>
      <c r="AB20" s="75"/>
      <c r="AC20" s="75"/>
      <c r="AD20" s="75"/>
      <c r="AE20" s="75"/>
      <c r="AF20" s="75"/>
      <c r="AG20" s="75"/>
      <c r="AH20" s="75"/>
      <c r="AI20" s="75"/>
    </row>
    <row r="21" spans="1:35" ht="14.4" customHeight="1" x14ac:dyDescent="0.25">
      <c r="A21" s="78" t="s">
        <v>597</v>
      </c>
      <c r="B21" s="144" t="s">
        <v>598</v>
      </c>
      <c r="C21" s="144"/>
      <c r="D21" s="144"/>
      <c r="E21" s="144"/>
      <c r="F21" s="144"/>
      <c r="G21" s="144"/>
      <c r="H21" s="144"/>
      <c r="I21" s="144"/>
      <c r="J21" s="144"/>
      <c r="K21" s="144"/>
      <c r="L21" s="79"/>
      <c r="M21" s="79"/>
      <c r="N21" s="79"/>
      <c r="O21" s="79"/>
      <c r="P21" s="79"/>
      <c r="Q21" s="79"/>
      <c r="R21" s="79"/>
      <c r="S21" s="79"/>
      <c r="T21" s="79"/>
      <c r="U21" s="79"/>
      <c r="V21" s="79"/>
      <c r="W21" s="79"/>
      <c r="X21" s="79"/>
      <c r="Y21" s="79"/>
      <c r="Z21" s="79"/>
      <c r="AA21" s="145"/>
      <c r="AB21" s="145"/>
      <c r="AC21" s="80"/>
      <c r="AD21" s="80"/>
      <c r="AE21" s="80"/>
      <c r="AH21" s="146"/>
      <c r="AI21" s="147"/>
    </row>
    <row r="22" spans="1:35" ht="14.4" customHeight="1" x14ac:dyDescent="0.3">
      <c r="A22" s="81"/>
      <c r="B22" s="144"/>
      <c r="C22" s="144"/>
      <c r="D22" s="144"/>
      <c r="E22" s="144"/>
      <c r="F22" s="144"/>
      <c r="G22" s="144"/>
      <c r="H22" s="144"/>
      <c r="I22" s="144"/>
      <c r="J22" s="144"/>
      <c r="K22" s="144"/>
      <c r="L22" s="79"/>
      <c r="M22" s="79"/>
      <c r="N22" s="79"/>
      <c r="O22" s="80"/>
      <c r="P22" s="80"/>
      <c r="Q22" s="80"/>
      <c r="R22" s="80"/>
      <c r="S22" s="80"/>
      <c r="T22" s="80"/>
      <c r="U22" s="80"/>
      <c r="V22" s="80"/>
      <c r="W22" s="79"/>
      <c r="X22" s="79"/>
      <c r="Y22" s="79"/>
      <c r="Z22" s="79"/>
      <c r="AA22" s="148"/>
      <c r="AB22" s="148"/>
      <c r="AC22" s="82"/>
      <c r="AD22" s="82"/>
      <c r="AE22" s="82"/>
      <c r="AF22" s="82"/>
      <c r="AG22" s="82"/>
      <c r="AH22" s="147"/>
      <c r="AI22" s="147"/>
    </row>
    <row r="23" spans="1:35" ht="13.8" customHeight="1" x14ac:dyDescent="0.25">
      <c r="B23" s="144"/>
      <c r="C23" s="144"/>
      <c r="D23" s="144"/>
      <c r="E23" s="144"/>
      <c r="F23" s="144"/>
      <c r="G23" s="144"/>
      <c r="H23" s="144"/>
      <c r="I23" s="144"/>
      <c r="J23" s="144"/>
      <c r="K23" s="144"/>
      <c r="L23" s="79"/>
      <c r="M23" s="79"/>
      <c r="N23" s="79"/>
      <c r="O23" s="144" t="s">
        <v>599</v>
      </c>
      <c r="P23" s="144"/>
      <c r="Q23" s="144"/>
      <c r="R23" s="144"/>
      <c r="S23" s="144"/>
      <c r="T23" s="144"/>
      <c r="U23" s="144"/>
      <c r="V23" s="144"/>
      <c r="W23" s="79"/>
      <c r="X23" s="79"/>
      <c r="Y23" s="79"/>
      <c r="Z23" s="79"/>
      <c r="AA23" s="148"/>
      <c r="AB23" s="148"/>
      <c r="AC23" s="82"/>
      <c r="AD23" s="82"/>
      <c r="AE23" s="82"/>
      <c r="AF23" s="82"/>
      <c r="AG23" s="82"/>
    </row>
    <row r="24" spans="1:35" ht="13.8" customHeight="1" x14ac:dyDescent="0.25">
      <c r="B24" s="144"/>
      <c r="C24" s="144"/>
      <c r="D24" s="144"/>
      <c r="E24" s="144"/>
      <c r="F24" s="144"/>
      <c r="G24" s="144"/>
      <c r="H24" s="144"/>
      <c r="I24" s="144"/>
      <c r="J24" s="144"/>
      <c r="K24" s="144"/>
      <c r="L24" s="79"/>
      <c r="M24" s="79"/>
      <c r="N24" s="79"/>
      <c r="O24" s="144"/>
      <c r="P24" s="144"/>
      <c r="Q24" s="144"/>
      <c r="R24" s="144"/>
      <c r="S24" s="144"/>
      <c r="T24" s="144"/>
      <c r="U24" s="144"/>
      <c r="V24" s="144"/>
      <c r="W24" s="79"/>
      <c r="X24" s="79"/>
      <c r="Y24" s="79"/>
      <c r="Z24" s="79"/>
      <c r="AA24" s="148"/>
      <c r="AB24" s="148"/>
      <c r="AC24" s="82"/>
      <c r="AD24" s="82"/>
      <c r="AE24" s="82"/>
      <c r="AF24" s="82"/>
      <c r="AG24" s="82"/>
    </row>
    <row r="25" spans="1:35" ht="13.8" customHeight="1" x14ac:dyDescent="0.25">
      <c r="B25" s="144"/>
      <c r="C25" s="144"/>
      <c r="D25" s="144"/>
      <c r="E25" s="144"/>
      <c r="F25" s="144"/>
      <c r="G25" s="144"/>
      <c r="H25" s="144"/>
      <c r="I25" s="144"/>
      <c r="J25" s="144"/>
      <c r="K25" s="144"/>
      <c r="L25" s="79"/>
      <c r="M25" s="79"/>
      <c r="N25" s="79"/>
      <c r="O25" s="144"/>
      <c r="P25" s="144"/>
      <c r="Q25" s="144"/>
      <c r="R25" s="144"/>
      <c r="S25" s="144"/>
      <c r="T25" s="144"/>
      <c r="U25" s="144"/>
      <c r="V25" s="144"/>
      <c r="W25" s="79"/>
      <c r="X25" s="79"/>
      <c r="Y25" s="79"/>
      <c r="Z25" s="79"/>
      <c r="AA25" s="148"/>
      <c r="AB25" s="148"/>
      <c r="AC25" s="82"/>
      <c r="AD25" s="82"/>
      <c r="AE25" s="82"/>
      <c r="AF25" s="82"/>
      <c r="AG25" s="82"/>
    </row>
    <row r="26" spans="1:35" ht="13.8" customHeight="1" x14ac:dyDescent="0.25">
      <c r="B26" s="144"/>
      <c r="C26" s="144"/>
      <c r="D26" s="144"/>
      <c r="E26" s="144"/>
      <c r="F26" s="144"/>
      <c r="G26" s="144"/>
      <c r="H26" s="144"/>
      <c r="I26" s="144"/>
      <c r="J26" s="144"/>
      <c r="K26" s="144"/>
      <c r="L26" s="79"/>
      <c r="M26" s="79"/>
      <c r="N26" s="79"/>
      <c r="O26" s="144"/>
      <c r="P26" s="144"/>
      <c r="Q26" s="144"/>
      <c r="R26" s="144"/>
      <c r="S26" s="144"/>
      <c r="T26" s="144"/>
      <c r="U26" s="144"/>
      <c r="V26" s="144"/>
      <c r="W26" s="79"/>
      <c r="X26" s="79"/>
      <c r="Y26" s="79"/>
      <c r="Z26" s="79"/>
      <c r="AA26" s="148"/>
      <c r="AB26" s="148"/>
      <c r="AC26" s="82"/>
      <c r="AD26" s="82"/>
      <c r="AE26" s="82"/>
      <c r="AF26" s="82"/>
      <c r="AG26" s="82"/>
    </row>
    <row r="27" spans="1:35" ht="14.4" customHeight="1" x14ac:dyDescent="0.3">
      <c r="B27" s="144"/>
      <c r="C27" s="144"/>
      <c r="D27" s="144"/>
      <c r="E27" s="144"/>
      <c r="F27" s="144"/>
      <c r="G27" s="144"/>
      <c r="H27" s="144"/>
      <c r="I27" s="144"/>
      <c r="J27" s="144"/>
      <c r="K27" s="144"/>
      <c r="L27" s="79"/>
      <c r="M27" s="79"/>
      <c r="N27" s="79"/>
      <c r="O27" s="149" t="s">
        <v>600</v>
      </c>
      <c r="P27" s="149"/>
      <c r="Q27" s="149"/>
      <c r="R27" s="149"/>
      <c r="S27" s="149"/>
      <c r="T27" s="149"/>
      <c r="U27" s="149"/>
      <c r="V27" s="149"/>
      <c r="W27" s="83"/>
      <c r="X27" s="83"/>
      <c r="Y27" s="83"/>
      <c r="Z27" s="83"/>
      <c r="AA27" s="83"/>
      <c r="AB27" s="83"/>
      <c r="AC27" s="83"/>
      <c r="AD27" s="83"/>
      <c r="AE27" s="83"/>
      <c r="AF27" s="84"/>
      <c r="AG27" s="84"/>
      <c r="AH27" s="84"/>
    </row>
    <row r="28" spans="1:35" ht="14.4" customHeight="1" x14ac:dyDescent="0.3">
      <c r="A28"/>
      <c r="B28" s="150" t="s">
        <v>601</v>
      </c>
      <c r="C28" s="150"/>
      <c r="D28" s="150"/>
      <c r="E28" s="150"/>
      <c r="F28" s="150"/>
      <c r="G28" s="150"/>
      <c r="H28" s="150"/>
      <c r="I28" s="150"/>
      <c r="J28" s="150"/>
      <c r="K28" s="150"/>
      <c r="L28"/>
      <c r="M28"/>
      <c r="N28"/>
      <c r="O28" s="83"/>
      <c r="P28" s="83"/>
      <c r="Q28" s="83"/>
      <c r="R28" s="83"/>
      <c r="S28" s="83"/>
      <c r="T28" s="83"/>
      <c r="U28" s="83"/>
      <c r="V28" s="83"/>
      <c r="W28" s="83"/>
      <c r="X28" s="83"/>
      <c r="Y28" s="83"/>
      <c r="Z28" s="83"/>
      <c r="AA28" s="83"/>
      <c r="AB28" s="83"/>
      <c r="AC28" s="83"/>
      <c r="AD28" s="83"/>
      <c r="AE28" s="83"/>
      <c r="AF28"/>
      <c r="AG28"/>
      <c r="AH28"/>
      <c r="AI28"/>
    </row>
    <row r="29" spans="1:35" ht="14.4" x14ac:dyDescent="0.3">
      <c r="A29"/>
      <c r="B29" s="150"/>
      <c r="C29" s="150"/>
      <c r="D29" s="150"/>
      <c r="E29" s="150"/>
      <c r="F29" s="150"/>
      <c r="G29" s="150"/>
      <c r="H29" s="150"/>
      <c r="I29" s="150"/>
      <c r="J29" s="150"/>
      <c r="K29" s="150"/>
      <c r="L29"/>
      <c r="M29"/>
      <c r="N29"/>
      <c r="O29"/>
      <c r="P29"/>
      <c r="Q29"/>
      <c r="R29"/>
      <c r="S29"/>
      <c r="T29"/>
      <c r="U29"/>
      <c r="V29"/>
      <c r="W29"/>
      <c r="X29"/>
      <c r="Y29"/>
      <c r="Z29"/>
      <c r="AA29"/>
      <c r="AB29"/>
      <c r="AC29"/>
      <c r="AD29"/>
      <c r="AE29"/>
      <c r="AF29"/>
      <c r="AG29"/>
      <c r="AH29"/>
      <c r="AI29"/>
    </row>
    <row r="30" spans="1:35" ht="14.4" x14ac:dyDescent="0.3">
      <c r="A30"/>
      <c r="B30" s="150"/>
      <c r="C30" s="150"/>
      <c r="D30" s="150"/>
      <c r="E30" s="150"/>
      <c r="F30" s="150"/>
      <c r="G30" s="150"/>
      <c r="H30" s="150"/>
      <c r="I30" s="150"/>
      <c r="J30" s="150"/>
      <c r="K30" s="150"/>
      <c r="L30"/>
      <c r="M30"/>
      <c r="N30"/>
      <c r="O30"/>
      <c r="P30"/>
      <c r="Q30"/>
      <c r="R30"/>
      <c r="S30"/>
      <c r="T30"/>
      <c r="U30"/>
      <c r="V30"/>
      <c r="W30"/>
      <c r="X30"/>
      <c r="Y30"/>
      <c r="Z30"/>
      <c r="AA30"/>
      <c r="AB30"/>
      <c r="AC30"/>
      <c r="AD30"/>
      <c r="AE30"/>
      <c r="AF30"/>
      <c r="AG30"/>
      <c r="AH30"/>
      <c r="AI30"/>
    </row>
    <row r="31" spans="1:35" ht="14.4" x14ac:dyDescent="0.3">
      <c r="A31"/>
      <c r="B31" s="150"/>
      <c r="C31" s="150"/>
      <c r="D31" s="150"/>
      <c r="E31" s="150"/>
      <c r="F31" s="150"/>
      <c r="G31" s="150"/>
      <c r="H31" s="150"/>
      <c r="I31" s="150"/>
      <c r="J31" s="150"/>
      <c r="K31" s="150"/>
      <c r="L31"/>
      <c r="M31"/>
      <c r="N31"/>
      <c r="O31"/>
      <c r="P31"/>
      <c r="Q31"/>
      <c r="R31"/>
      <c r="S31"/>
      <c r="T31"/>
      <c r="U31"/>
      <c r="V31"/>
      <c r="W31"/>
      <c r="X31"/>
      <c r="Y31"/>
      <c r="Z31"/>
      <c r="AA31"/>
      <c r="AB31"/>
      <c r="AC31"/>
      <c r="AD31"/>
      <c r="AE31"/>
      <c r="AF31"/>
      <c r="AG31"/>
      <c r="AH31"/>
      <c r="AI31"/>
    </row>
    <row r="32" spans="1:35" ht="14.4" x14ac:dyDescent="0.3">
      <c r="A32"/>
      <c r="B32" s="150"/>
      <c r="C32" s="150"/>
      <c r="D32" s="150"/>
      <c r="E32" s="150"/>
      <c r="F32" s="150"/>
      <c r="G32" s="150"/>
      <c r="H32" s="150"/>
      <c r="I32" s="150"/>
      <c r="J32" s="150"/>
      <c r="K32" s="150"/>
      <c r="L32"/>
      <c r="M32"/>
      <c r="N32"/>
      <c r="O32"/>
      <c r="P32"/>
      <c r="Q32"/>
      <c r="R32"/>
      <c r="S32"/>
      <c r="T32"/>
      <c r="U32"/>
      <c r="V32"/>
      <c r="W32"/>
      <c r="X32"/>
      <c r="Y32"/>
      <c r="Z32"/>
      <c r="AA32"/>
      <c r="AB32"/>
      <c r="AC32"/>
      <c r="AD32"/>
      <c r="AE32"/>
      <c r="AF32"/>
      <c r="AG32"/>
      <c r="AH32"/>
      <c r="AI32"/>
    </row>
    <row r="33" spans="1:35" ht="14.4" x14ac:dyDescent="0.3">
      <c r="A33"/>
      <c r="B33" s="150"/>
      <c r="C33" s="150"/>
      <c r="D33" s="150"/>
      <c r="E33" s="150"/>
      <c r="F33" s="150"/>
      <c r="G33" s="150"/>
      <c r="H33" s="150"/>
      <c r="I33" s="150"/>
      <c r="J33" s="150"/>
      <c r="K33" s="150"/>
      <c r="L33"/>
      <c r="M33"/>
      <c r="N33"/>
      <c r="O33"/>
      <c r="P33"/>
      <c r="Q33"/>
      <c r="R33"/>
      <c r="S33"/>
      <c r="T33"/>
      <c r="U33"/>
      <c r="V33"/>
      <c r="W33"/>
      <c r="X33"/>
      <c r="Y33"/>
      <c r="Z33"/>
      <c r="AA33"/>
      <c r="AB33"/>
      <c r="AC33"/>
      <c r="AD33"/>
      <c r="AE33"/>
      <c r="AF33"/>
      <c r="AG33"/>
      <c r="AH33"/>
      <c r="AI33"/>
    </row>
    <row r="34" spans="1:35" ht="14.4" x14ac:dyDescent="0.3">
      <c r="A34"/>
      <c r="B34" s="150"/>
      <c r="C34" s="150"/>
      <c r="D34" s="150"/>
      <c r="E34" s="150"/>
      <c r="F34" s="150"/>
      <c r="G34" s="150"/>
      <c r="H34" s="150"/>
      <c r="I34" s="150"/>
      <c r="J34" s="150"/>
      <c r="K34" s="150"/>
      <c r="L34"/>
      <c r="M34"/>
      <c r="N34"/>
      <c r="O34"/>
      <c r="P34"/>
      <c r="Q34"/>
      <c r="R34"/>
      <c r="S34"/>
      <c r="T34"/>
      <c r="U34"/>
      <c r="V34"/>
      <c r="W34"/>
      <c r="X34"/>
      <c r="Y34"/>
      <c r="Z34"/>
      <c r="AA34"/>
      <c r="AB34"/>
      <c r="AC34"/>
      <c r="AD34"/>
      <c r="AE34"/>
      <c r="AF34"/>
      <c r="AG34"/>
      <c r="AH34"/>
      <c r="AI34"/>
    </row>
    <row r="35" spans="1:35" ht="14.4" x14ac:dyDescent="0.3">
      <c r="A35"/>
      <c r="B35" s="150"/>
      <c r="C35" s="150"/>
      <c r="D35" s="150"/>
      <c r="E35" s="150"/>
      <c r="F35" s="150"/>
      <c r="G35" s="150"/>
      <c r="H35" s="150"/>
      <c r="I35" s="150"/>
      <c r="J35" s="150"/>
      <c r="K35" s="150"/>
      <c r="L35"/>
      <c r="M35"/>
      <c r="N35"/>
      <c r="O35"/>
      <c r="P35"/>
      <c r="Q35"/>
      <c r="R35"/>
      <c r="S35"/>
      <c r="T35"/>
      <c r="U35"/>
      <c r="V35"/>
      <c r="W35"/>
      <c r="X35"/>
      <c r="Y35"/>
      <c r="Z35"/>
      <c r="AA35"/>
      <c r="AB35"/>
      <c r="AC35"/>
      <c r="AD35"/>
      <c r="AE35"/>
      <c r="AF35"/>
      <c r="AG35"/>
      <c r="AH35"/>
      <c r="AI35"/>
    </row>
    <row r="36" spans="1:35" ht="14.4" x14ac:dyDescent="0.3">
      <c r="A36"/>
      <c r="B36" s="150"/>
      <c r="C36" s="150"/>
      <c r="D36" s="150"/>
      <c r="E36" s="150"/>
      <c r="F36" s="150"/>
      <c r="G36" s="150"/>
      <c r="H36" s="150"/>
      <c r="I36" s="150"/>
      <c r="J36" s="150"/>
      <c r="K36" s="150"/>
      <c r="L36"/>
      <c r="M36"/>
      <c r="N36"/>
      <c r="O36"/>
      <c r="P36"/>
      <c r="Q36"/>
      <c r="R36"/>
      <c r="S36"/>
      <c r="T36"/>
      <c r="U36"/>
      <c r="V36"/>
      <c r="W36"/>
      <c r="X36"/>
      <c r="Y36"/>
      <c r="Z36"/>
      <c r="AA36"/>
      <c r="AB36"/>
      <c r="AC36"/>
      <c r="AD36"/>
      <c r="AE36"/>
      <c r="AF36"/>
      <c r="AG36"/>
      <c r="AH36"/>
      <c r="AI36"/>
    </row>
    <row r="37" spans="1:35" ht="14.4" x14ac:dyDescent="0.3">
      <c r="A37" s="85"/>
      <c r="C37" s="82"/>
      <c r="D37" s="82"/>
      <c r="E37" s="82"/>
      <c r="F37" s="82"/>
      <c r="G37" s="82"/>
      <c r="H37" s="82"/>
      <c r="I37" s="82"/>
      <c r="J37" s="82"/>
      <c r="K37" s="82"/>
      <c r="L37"/>
      <c r="M37"/>
      <c r="N37"/>
      <c r="O37"/>
      <c r="P37"/>
      <c r="Q37"/>
      <c r="R37"/>
      <c r="S37"/>
      <c r="T37"/>
      <c r="U37"/>
      <c r="V37"/>
      <c r="W37"/>
      <c r="X37"/>
      <c r="Y37"/>
      <c r="Z37"/>
      <c r="AA37"/>
      <c r="AB37"/>
      <c r="AC37"/>
      <c r="AD37"/>
      <c r="AE37"/>
      <c r="AF37"/>
      <c r="AG37"/>
      <c r="AH37"/>
      <c r="AI37"/>
    </row>
    <row r="38" spans="1:35" ht="13.8" customHeight="1" x14ac:dyDescent="0.3">
      <c r="B38" s="82"/>
      <c r="C38" s="82"/>
      <c r="E38" s="82"/>
      <c r="F38" s="82"/>
      <c r="G38" s="82"/>
      <c r="H38" s="82"/>
      <c r="I38" s="82"/>
      <c r="J38" s="82"/>
      <c r="K38" s="82"/>
      <c r="L38"/>
      <c r="M38"/>
      <c r="N38"/>
      <c r="O38"/>
      <c r="P38"/>
      <c r="Q38"/>
      <c r="R38"/>
      <c r="S38"/>
      <c r="T38"/>
      <c r="U38"/>
      <c r="V38"/>
      <c r="W38"/>
      <c r="X38"/>
      <c r="Y38"/>
      <c r="Z38"/>
    </row>
  </sheetData>
  <sheetProtection algorithmName="SHA-512" hashValue="NNffEsrCx5JxgUuczHXmm9/qkthtrODnx+MsFJd//kYU3Y6b6/spDG/Io8dhfBi2pfk+ERnuQSTKg0uOBWxgTg==" saltValue="SvOLaBRCCYKcGT9hGOCL4w==" spinCount="100000" sheet="1" objects="1" scenarios="1"/>
  <mergeCells count="17">
    <mergeCell ref="B28:K36"/>
    <mergeCell ref="A3:H4"/>
    <mergeCell ref="M6:P6"/>
    <mergeCell ref="R6:AB6"/>
    <mergeCell ref="AC6:AF6"/>
    <mergeCell ref="AG6:AI6"/>
    <mergeCell ref="B21:K27"/>
    <mergeCell ref="AA21:AB21"/>
    <mergeCell ref="AH21:AI22"/>
    <mergeCell ref="AA22:AB26"/>
    <mergeCell ref="O23:V26"/>
    <mergeCell ref="O27:V27"/>
    <mergeCell ref="A2:I2"/>
    <mergeCell ref="A6:A7"/>
    <mergeCell ref="C6:D6"/>
    <mergeCell ref="E6:I6"/>
    <mergeCell ref="J6:L6"/>
  </mergeCells>
  <pageMargins left="0.7" right="0.7" top="0.75" bottom="0.75" header="0.3" footer="0.3"/>
  <pageSetup paperSize="9" fitToHeight="0" orientation="landscape" horizontalDpi="300" verticalDpi="300" r:id="rId1"/>
  <headerFooter scaleWithDoc="0" alignWithMargins="0">
    <oddHeader>&amp;LLucidTalk Poll&amp;C&amp;R</oddHeader>
    <oddFooter>&amp;Llucidtalk.co.uk&amp;C&amp;R&amp;P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3DC0-3B11-4EC4-9FA6-ADAFBD5602E0}">
  <sheetPr codeName="Sheet4">
    <pageSetUpPr fitToPage="1"/>
  </sheetPr>
  <dimension ref="A1:AJ32"/>
  <sheetViews>
    <sheetView showGridLines="0" workbookViewId="0">
      <pane xSplit="3" topLeftCell="D1" activePane="topRight" state="frozen"/>
      <selection pane="topRight"/>
    </sheetView>
  </sheetViews>
  <sheetFormatPr defaultRowHeight="14.4" x14ac:dyDescent="0.3"/>
  <cols>
    <col min="1" max="1" width="53.5546875" customWidth="1"/>
    <col min="2" max="36"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6"/>
      <c r="L2" s="86"/>
      <c r="M2" s="86"/>
      <c r="N2" s="86"/>
      <c r="O2" s="87"/>
      <c r="P2" s="87"/>
    </row>
    <row r="3" spans="1:36" ht="84" customHeight="1" x14ac:dyDescent="0.4">
      <c r="A3" s="161" t="s">
        <v>602</v>
      </c>
      <c r="B3" s="161"/>
      <c r="C3" s="161"/>
      <c r="D3" s="161"/>
      <c r="E3" s="161"/>
      <c r="F3" s="88"/>
      <c r="G3" s="88"/>
      <c r="H3" s="88"/>
      <c r="I3" s="88"/>
      <c r="J3" s="88"/>
      <c r="K3" s="88"/>
      <c r="L3" s="88"/>
      <c r="M3" s="88"/>
      <c r="N3" s="88"/>
      <c r="O3" s="88"/>
      <c r="P3" s="88"/>
      <c r="Q3" s="88"/>
      <c r="R3" s="88"/>
      <c r="S3" s="88"/>
      <c r="T3" s="88"/>
      <c r="U3" s="88"/>
      <c r="V3" s="88"/>
      <c r="W3" s="88"/>
      <c r="X3" s="88"/>
      <c r="Y3" s="88"/>
      <c r="Z3" s="88"/>
      <c r="AA3" s="88"/>
      <c r="AB3" s="88"/>
      <c r="AC3" s="88"/>
      <c r="AD3" s="89"/>
      <c r="AE3" s="89"/>
      <c r="AG3" s="88"/>
    </row>
    <row r="4" spans="1:36" ht="18" customHeight="1" x14ac:dyDescent="0.3">
      <c r="A4" s="10"/>
      <c r="B4" s="10"/>
      <c r="C4" s="23"/>
      <c r="D4" s="155" t="s">
        <v>224</v>
      </c>
      <c r="E4" s="157"/>
      <c r="F4" s="155" t="s">
        <v>603</v>
      </c>
      <c r="G4" s="156"/>
      <c r="H4" s="156"/>
      <c r="I4" s="156"/>
      <c r="J4" s="157"/>
      <c r="K4" s="155" t="s">
        <v>549</v>
      </c>
      <c r="L4" s="156"/>
      <c r="M4" s="157"/>
      <c r="N4" s="155" t="s">
        <v>550</v>
      </c>
      <c r="O4" s="156"/>
      <c r="P4" s="156"/>
      <c r="Q4" s="156"/>
      <c r="R4" s="157"/>
      <c r="S4" s="158" t="s">
        <v>551</v>
      </c>
      <c r="T4" s="159"/>
      <c r="U4" s="159"/>
      <c r="V4" s="159"/>
      <c r="W4" s="159"/>
      <c r="X4" s="159"/>
      <c r="Y4" s="159"/>
      <c r="Z4" s="159"/>
      <c r="AA4" s="159"/>
      <c r="AB4" s="159"/>
      <c r="AC4" s="159"/>
      <c r="AD4" s="155" t="s">
        <v>552</v>
      </c>
      <c r="AE4" s="156"/>
      <c r="AF4" s="156"/>
      <c r="AG4" s="157"/>
      <c r="AH4" s="155" t="s">
        <v>553</v>
      </c>
      <c r="AI4" s="156"/>
      <c r="AJ4" s="156"/>
    </row>
    <row r="5" spans="1:36" ht="87" customHeight="1" x14ac:dyDescent="0.3">
      <c r="A5" s="9" t="s">
        <v>536</v>
      </c>
      <c r="B5" s="17" t="s">
        <v>604</v>
      </c>
      <c r="C5" s="17" t="s">
        <v>605</v>
      </c>
      <c r="D5" s="11" t="s">
        <v>1</v>
      </c>
      <c r="E5" s="11" t="s">
        <v>2</v>
      </c>
      <c r="F5" s="11" t="s">
        <v>561</v>
      </c>
      <c r="G5" s="11" t="s">
        <v>537</v>
      </c>
      <c r="H5" s="11" t="s">
        <v>538</v>
      </c>
      <c r="I5" s="11" t="s">
        <v>539</v>
      </c>
      <c r="J5" s="11" t="s">
        <v>540</v>
      </c>
      <c r="K5" s="11" t="s">
        <v>541</v>
      </c>
      <c r="L5" s="11" t="s">
        <v>542</v>
      </c>
      <c r="M5" s="11" t="s">
        <v>543</v>
      </c>
      <c r="N5" s="2" t="s">
        <v>544</v>
      </c>
      <c r="O5" s="2" t="s">
        <v>545</v>
      </c>
      <c r="P5" s="2" t="s">
        <v>546</v>
      </c>
      <c r="Q5" s="2" t="s">
        <v>547</v>
      </c>
      <c r="R5" s="2" t="s">
        <v>548</v>
      </c>
      <c r="S5" s="11" t="s">
        <v>3</v>
      </c>
      <c r="T5" s="11" t="s">
        <v>4</v>
      </c>
      <c r="U5" s="11" t="s">
        <v>5</v>
      </c>
      <c r="V5" s="11" t="s">
        <v>6</v>
      </c>
      <c r="W5" s="11" t="s">
        <v>7</v>
      </c>
      <c r="X5" s="11" t="s">
        <v>8</v>
      </c>
      <c r="Y5" s="11" t="s">
        <v>9</v>
      </c>
      <c r="Z5" s="11" t="s">
        <v>10</v>
      </c>
      <c r="AA5" s="11" t="s">
        <v>11</v>
      </c>
      <c r="AB5" s="11" t="s">
        <v>555</v>
      </c>
      <c r="AC5" s="11" t="s">
        <v>554</v>
      </c>
      <c r="AD5" s="11" t="s">
        <v>556</v>
      </c>
      <c r="AE5" s="11" t="s">
        <v>557</v>
      </c>
      <c r="AF5" s="11" t="s">
        <v>558</v>
      </c>
      <c r="AG5" s="11" t="s">
        <v>559</v>
      </c>
      <c r="AH5" s="11" t="s">
        <v>12</v>
      </c>
      <c r="AI5" s="19" t="s">
        <v>13</v>
      </c>
      <c r="AJ5" s="11" t="s">
        <v>560</v>
      </c>
    </row>
    <row r="6" spans="1:36" ht="19.95" customHeight="1" x14ac:dyDescent="0.35">
      <c r="A6" s="12" t="s">
        <v>14</v>
      </c>
      <c r="B6" s="13" t="s">
        <v>521</v>
      </c>
      <c r="C6" s="13" t="s">
        <v>521</v>
      </c>
      <c r="D6" s="13" t="s">
        <v>522</v>
      </c>
      <c r="E6" s="13" t="s">
        <v>523</v>
      </c>
      <c r="F6" s="13" t="s">
        <v>346</v>
      </c>
      <c r="G6" s="13" t="s">
        <v>399</v>
      </c>
      <c r="H6" s="13" t="s">
        <v>18</v>
      </c>
      <c r="I6" s="13" t="s">
        <v>441</v>
      </c>
      <c r="J6" s="13" t="s">
        <v>441</v>
      </c>
      <c r="K6" s="13" t="s">
        <v>463</v>
      </c>
      <c r="L6" s="13" t="s">
        <v>27</v>
      </c>
      <c r="M6" s="13" t="s">
        <v>524</v>
      </c>
      <c r="N6" s="13" t="s">
        <v>168</v>
      </c>
      <c r="O6" s="13" t="s">
        <v>339</v>
      </c>
      <c r="P6" s="13" t="s">
        <v>427</v>
      </c>
      <c r="Q6" s="13" t="s">
        <v>525</v>
      </c>
      <c r="R6" s="13" t="s">
        <v>346</v>
      </c>
      <c r="S6" s="13" t="s">
        <v>22</v>
      </c>
      <c r="T6" s="13" t="s">
        <v>230</v>
      </c>
      <c r="U6" s="13" t="s">
        <v>304</v>
      </c>
      <c r="V6" s="13" t="s">
        <v>89</v>
      </c>
      <c r="W6" s="13" t="s">
        <v>305</v>
      </c>
      <c r="X6" s="13" t="s">
        <v>256</v>
      </c>
      <c r="Y6" s="13" t="s">
        <v>71</v>
      </c>
      <c r="Z6" s="13" t="s">
        <v>165</v>
      </c>
      <c r="AA6" s="13" t="s">
        <v>140</v>
      </c>
      <c r="AB6" s="13" t="s">
        <v>198</v>
      </c>
      <c r="AC6" s="13" t="s">
        <v>197</v>
      </c>
      <c r="AD6" s="13" t="s">
        <v>526</v>
      </c>
      <c r="AE6" s="13" t="s">
        <v>295</v>
      </c>
      <c r="AF6" s="13" t="s">
        <v>285</v>
      </c>
      <c r="AG6" s="13" t="s">
        <v>520</v>
      </c>
      <c r="AH6" s="13" t="s">
        <v>527</v>
      </c>
      <c r="AI6" s="13" t="s">
        <v>528</v>
      </c>
      <c r="AJ6" s="13" t="s">
        <v>326</v>
      </c>
    </row>
    <row r="7" spans="1:36" ht="19.95" customHeight="1" x14ac:dyDescent="0.35">
      <c r="A7" s="14" t="s">
        <v>49</v>
      </c>
      <c r="B7" s="15" t="s">
        <v>529</v>
      </c>
      <c r="C7" s="15" t="s">
        <v>529</v>
      </c>
      <c r="D7" s="15" t="s">
        <v>530</v>
      </c>
      <c r="E7" s="15" t="s">
        <v>531</v>
      </c>
      <c r="F7" s="15" t="s">
        <v>31</v>
      </c>
      <c r="G7" s="15" t="s">
        <v>66</v>
      </c>
      <c r="H7" s="15" t="s">
        <v>245</v>
      </c>
      <c r="I7" s="15" t="s">
        <v>515</v>
      </c>
      <c r="J7" s="15" t="s">
        <v>375</v>
      </c>
      <c r="K7" s="15" t="s">
        <v>421</v>
      </c>
      <c r="L7" s="15" t="s">
        <v>532</v>
      </c>
      <c r="M7" s="15" t="s">
        <v>435</v>
      </c>
      <c r="N7" s="15" t="s">
        <v>19</v>
      </c>
      <c r="O7" s="15" t="s">
        <v>343</v>
      </c>
      <c r="P7" s="15" t="s">
        <v>337</v>
      </c>
      <c r="Q7" s="15" t="s">
        <v>21</v>
      </c>
      <c r="R7" s="15" t="s">
        <v>390</v>
      </c>
      <c r="S7" s="15" t="s">
        <v>27</v>
      </c>
      <c r="T7" s="15" t="s">
        <v>128</v>
      </c>
      <c r="U7" s="15" t="s">
        <v>412</v>
      </c>
      <c r="V7" s="15" t="s">
        <v>185</v>
      </c>
      <c r="W7" s="15" t="s">
        <v>291</v>
      </c>
      <c r="X7" s="15" t="s">
        <v>392</v>
      </c>
      <c r="Y7" s="15" t="s">
        <v>139</v>
      </c>
      <c r="Z7" s="15" t="s">
        <v>198</v>
      </c>
      <c r="AA7" s="15" t="s">
        <v>97</v>
      </c>
      <c r="AB7" s="15" t="s">
        <v>73</v>
      </c>
      <c r="AC7" s="15" t="s">
        <v>139</v>
      </c>
      <c r="AD7" s="15" t="s">
        <v>249</v>
      </c>
      <c r="AE7" s="15" t="s">
        <v>403</v>
      </c>
      <c r="AF7" s="15" t="s">
        <v>145</v>
      </c>
      <c r="AG7" s="15" t="s">
        <v>520</v>
      </c>
      <c r="AH7" s="15" t="s">
        <v>533</v>
      </c>
      <c r="AI7" s="15" t="s">
        <v>534</v>
      </c>
      <c r="AJ7" s="15" t="s">
        <v>185</v>
      </c>
    </row>
    <row r="8" spans="1:36" ht="19.95" customHeight="1" x14ac:dyDescent="0.35">
      <c r="A8" s="12" t="s">
        <v>80</v>
      </c>
      <c r="B8" s="13" t="s">
        <v>81</v>
      </c>
      <c r="C8" s="13" t="s">
        <v>81</v>
      </c>
      <c r="D8" s="13" t="s">
        <v>63</v>
      </c>
      <c r="E8" s="13" t="s">
        <v>82</v>
      </c>
      <c r="F8" s="13" t="s">
        <v>83</v>
      </c>
      <c r="G8" s="13" t="s">
        <v>84</v>
      </c>
      <c r="H8" s="13" t="s">
        <v>85</v>
      </c>
      <c r="I8" s="13" t="s">
        <v>86</v>
      </c>
      <c r="J8" s="13" t="s">
        <v>87</v>
      </c>
      <c r="K8" s="13" t="s">
        <v>88</v>
      </c>
      <c r="L8" s="13" t="s">
        <v>89</v>
      </c>
      <c r="M8" s="13" t="s">
        <v>90</v>
      </c>
      <c r="N8" s="13" t="s">
        <v>91</v>
      </c>
      <c r="O8" s="13" t="s">
        <v>71</v>
      </c>
      <c r="P8" s="13" t="s">
        <v>92</v>
      </c>
      <c r="Q8" s="13" t="s">
        <v>93</v>
      </c>
      <c r="R8" s="13" t="s">
        <v>94</v>
      </c>
      <c r="S8" s="13" t="s">
        <v>95</v>
      </c>
      <c r="T8" s="13" t="s">
        <v>96</v>
      </c>
      <c r="U8" s="13" t="s">
        <v>71</v>
      </c>
      <c r="V8" s="13" t="s">
        <v>96</v>
      </c>
      <c r="W8" s="13" t="s">
        <v>97</v>
      </c>
      <c r="X8" s="13" t="s">
        <v>96</v>
      </c>
      <c r="Y8" s="13" t="s">
        <v>96</v>
      </c>
      <c r="Z8" s="13" t="s">
        <v>98</v>
      </c>
      <c r="AA8" s="13" t="s">
        <v>99</v>
      </c>
      <c r="AB8" s="13" t="s">
        <v>96</v>
      </c>
      <c r="AC8" s="13" t="s">
        <v>100</v>
      </c>
      <c r="AD8" s="13" t="s">
        <v>101</v>
      </c>
      <c r="AE8" s="13" t="s">
        <v>71</v>
      </c>
      <c r="AF8" s="13" t="s">
        <v>99</v>
      </c>
      <c r="AG8" s="13" t="s">
        <v>96</v>
      </c>
      <c r="AH8" s="13" t="s">
        <v>102</v>
      </c>
      <c r="AI8" s="13" t="s">
        <v>103</v>
      </c>
      <c r="AJ8" s="13" t="s">
        <v>104</v>
      </c>
    </row>
    <row r="9" spans="1:36" ht="19.95" customHeight="1" x14ac:dyDescent="0.35">
      <c r="A9" s="14" t="s">
        <v>105</v>
      </c>
      <c r="B9" s="15" t="s">
        <v>112</v>
      </c>
      <c r="C9" s="15" t="s">
        <v>112</v>
      </c>
      <c r="D9" s="15" t="s">
        <v>260</v>
      </c>
      <c r="E9" s="15" t="s">
        <v>276</v>
      </c>
      <c r="F9" s="15" t="s">
        <v>149</v>
      </c>
      <c r="G9" s="15" t="s">
        <v>261</v>
      </c>
      <c r="H9" s="15" t="s">
        <v>279</v>
      </c>
      <c r="I9" s="15" t="s">
        <v>107</v>
      </c>
      <c r="J9" s="15" t="s">
        <v>109</v>
      </c>
      <c r="K9" s="15" t="s">
        <v>107</v>
      </c>
      <c r="L9" s="15" t="s">
        <v>107</v>
      </c>
      <c r="M9" s="15" t="s">
        <v>108</v>
      </c>
      <c r="N9" s="15" t="s">
        <v>258</v>
      </c>
      <c r="O9" s="15" t="s">
        <v>120</v>
      </c>
      <c r="P9" s="15" t="s">
        <v>272</v>
      </c>
      <c r="Q9" s="15" t="s">
        <v>107</v>
      </c>
      <c r="R9" s="15" t="s">
        <v>258</v>
      </c>
      <c r="S9" s="15" t="s">
        <v>535</v>
      </c>
      <c r="T9" s="15" t="s">
        <v>118</v>
      </c>
      <c r="U9" s="15" t="s">
        <v>119</v>
      </c>
      <c r="V9" s="15" t="s">
        <v>118</v>
      </c>
      <c r="W9" s="15" t="s">
        <v>120</v>
      </c>
      <c r="X9" s="15" t="s">
        <v>118</v>
      </c>
      <c r="Y9" s="15" t="s">
        <v>121</v>
      </c>
      <c r="Z9" s="15" t="s">
        <v>108</v>
      </c>
      <c r="AA9" s="15" t="s">
        <v>153</v>
      </c>
      <c r="AB9" s="15" t="s">
        <v>118</v>
      </c>
      <c r="AC9" s="15" t="s">
        <v>174</v>
      </c>
      <c r="AD9" s="15" t="s">
        <v>439</v>
      </c>
      <c r="AE9" s="15" t="s">
        <v>125</v>
      </c>
      <c r="AF9" s="15" t="s">
        <v>123</v>
      </c>
      <c r="AG9" s="15" t="s">
        <v>118</v>
      </c>
      <c r="AH9" s="15" t="s">
        <v>176</v>
      </c>
      <c r="AI9" s="15" t="s">
        <v>278</v>
      </c>
      <c r="AJ9" s="15" t="s">
        <v>260</v>
      </c>
    </row>
    <row r="10" spans="1:36" ht="19.95" customHeight="1" x14ac:dyDescent="0.35">
      <c r="A10" s="12" t="s">
        <v>4</v>
      </c>
      <c r="B10" s="13" t="s">
        <v>128</v>
      </c>
      <c r="C10" s="13" t="s">
        <v>128</v>
      </c>
      <c r="D10" s="13" t="s">
        <v>129</v>
      </c>
      <c r="E10" s="13" t="s">
        <v>79</v>
      </c>
      <c r="F10" s="13" t="s">
        <v>41</v>
      </c>
      <c r="G10" s="13" t="s">
        <v>130</v>
      </c>
      <c r="H10" s="13" t="s">
        <v>131</v>
      </c>
      <c r="I10" s="13" t="s">
        <v>132</v>
      </c>
      <c r="J10" s="13" t="s">
        <v>87</v>
      </c>
      <c r="K10" s="13" t="s">
        <v>133</v>
      </c>
      <c r="L10" s="13" t="s">
        <v>134</v>
      </c>
      <c r="M10" s="13" t="s">
        <v>135</v>
      </c>
      <c r="N10" s="13" t="s">
        <v>90</v>
      </c>
      <c r="O10" s="13" t="s">
        <v>41</v>
      </c>
      <c r="P10" s="13" t="s">
        <v>40</v>
      </c>
      <c r="Q10" s="13" t="s">
        <v>136</v>
      </c>
      <c r="R10" s="13" t="s">
        <v>137</v>
      </c>
      <c r="S10" s="13" t="s">
        <v>96</v>
      </c>
      <c r="T10" s="13" t="s">
        <v>138</v>
      </c>
      <c r="U10" s="13" t="s">
        <v>96</v>
      </c>
      <c r="V10" s="13" t="s">
        <v>139</v>
      </c>
      <c r="W10" s="13" t="s">
        <v>96</v>
      </c>
      <c r="X10" s="13" t="s">
        <v>140</v>
      </c>
      <c r="Y10" s="13" t="s">
        <v>96</v>
      </c>
      <c r="Z10" s="13" t="s">
        <v>96</v>
      </c>
      <c r="AA10" s="13" t="s">
        <v>99</v>
      </c>
      <c r="AB10" s="13" t="s">
        <v>141</v>
      </c>
      <c r="AC10" s="13" t="s">
        <v>100</v>
      </c>
      <c r="AD10" s="13" t="s">
        <v>99</v>
      </c>
      <c r="AE10" s="13" t="s">
        <v>100</v>
      </c>
      <c r="AF10" s="13" t="s">
        <v>99</v>
      </c>
      <c r="AG10" s="13" t="s">
        <v>142</v>
      </c>
      <c r="AH10" s="13" t="s">
        <v>143</v>
      </c>
      <c r="AI10" s="13" t="s">
        <v>144</v>
      </c>
      <c r="AJ10" s="13" t="s">
        <v>145</v>
      </c>
    </row>
    <row r="11" spans="1:36" ht="19.95" customHeight="1" x14ac:dyDescent="0.35">
      <c r="A11" s="14" t="s">
        <v>146</v>
      </c>
      <c r="B11" s="22">
        <v>0.19</v>
      </c>
      <c r="C11" s="22">
        <v>0.19</v>
      </c>
      <c r="D11" s="15" t="s">
        <v>147</v>
      </c>
      <c r="E11" s="15" t="s">
        <v>195</v>
      </c>
      <c r="F11" s="15" t="s">
        <v>149</v>
      </c>
      <c r="G11" s="15" t="s">
        <v>149</v>
      </c>
      <c r="H11" s="15" t="s">
        <v>147</v>
      </c>
      <c r="I11" s="15" t="s">
        <v>147</v>
      </c>
      <c r="J11" s="15" t="s">
        <v>109</v>
      </c>
      <c r="K11" s="15" t="s">
        <v>109</v>
      </c>
      <c r="L11" s="15" t="s">
        <v>114</v>
      </c>
      <c r="M11" s="15" t="s">
        <v>119</v>
      </c>
      <c r="N11" s="15" t="s">
        <v>107</v>
      </c>
      <c r="O11" s="15" t="s">
        <v>108</v>
      </c>
      <c r="P11" s="15" t="s">
        <v>122</v>
      </c>
      <c r="Q11" s="15" t="s">
        <v>147</v>
      </c>
      <c r="R11" s="15" t="s">
        <v>151</v>
      </c>
      <c r="S11" s="15" t="s">
        <v>118</v>
      </c>
      <c r="T11" s="15" t="s">
        <v>371</v>
      </c>
      <c r="U11" s="15" t="s">
        <v>118</v>
      </c>
      <c r="V11" s="15" t="s">
        <v>109</v>
      </c>
      <c r="W11" s="15" t="s">
        <v>118</v>
      </c>
      <c r="X11" s="15" t="s">
        <v>153</v>
      </c>
      <c r="Y11" s="15" t="s">
        <v>118</v>
      </c>
      <c r="Z11" s="15" t="s">
        <v>118</v>
      </c>
      <c r="AA11" s="15" t="s">
        <v>155</v>
      </c>
      <c r="AB11" s="15" t="s">
        <v>112</v>
      </c>
      <c r="AC11" s="15" t="s">
        <v>116</v>
      </c>
      <c r="AD11" s="15" t="s">
        <v>118</v>
      </c>
      <c r="AE11" s="15" t="s">
        <v>121</v>
      </c>
      <c r="AF11" s="15" t="s">
        <v>116</v>
      </c>
      <c r="AG11" s="15" t="s">
        <v>334</v>
      </c>
      <c r="AH11" s="15" t="s">
        <v>270</v>
      </c>
      <c r="AI11" s="15" t="s">
        <v>121</v>
      </c>
      <c r="AJ11" s="15" t="s">
        <v>122</v>
      </c>
    </row>
    <row r="12" spans="1:36" ht="19.95" customHeight="1" x14ac:dyDescent="0.35">
      <c r="A12" s="12" t="s">
        <v>157</v>
      </c>
      <c r="B12" s="13" t="s">
        <v>158</v>
      </c>
      <c r="C12" s="13" t="s">
        <v>158</v>
      </c>
      <c r="D12" s="13" t="s">
        <v>159</v>
      </c>
      <c r="E12" s="13" t="s">
        <v>160</v>
      </c>
      <c r="F12" s="13" t="s">
        <v>161</v>
      </c>
      <c r="G12" s="13" t="s">
        <v>162</v>
      </c>
      <c r="H12" s="13" t="s">
        <v>102</v>
      </c>
      <c r="I12" s="13" t="s">
        <v>38</v>
      </c>
      <c r="J12" s="13" t="s">
        <v>163</v>
      </c>
      <c r="K12" s="13" t="s">
        <v>164</v>
      </c>
      <c r="L12" s="13" t="s">
        <v>132</v>
      </c>
      <c r="M12" s="13" t="s">
        <v>37</v>
      </c>
      <c r="N12" s="13" t="s">
        <v>72</v>
      </c>
      <c r="O12" s="13" t="s">
        <v>44</v>
      </c>
      <c r="P12" s="13" t="s">
        <v>165</v>
      </c>
      <c r="Q12" s="13" t="s">
        <v>166</v>
      </c>
      <c r="R12" s="13" t="s">
        <v>167</v>
      </c>
      <c r="S12" s="13" t="s">
        <v>96</v>
      </c>
      <c r="T12" s="13" t="s">
        <v>96</v>
      </c>
      <c r="U12" s="13" t="s">
        <v>168</v>
      </c>
      <c r="V12" s="13" t="s">
        <v>99</v>
      </c>
      <c r="W12" s="13" t="s">
        <v>167</v>
      </c>
      <c r="X12" s="13" t="s">
        <v>96</v>
      </c>
      <c r="Y12" s="13" t="s">
        <v>100</v>
      </c>
      <c r="Z12" s="13" t="s">
        <v>96</v>
      </c>
      <c r="AA12" s="13" t="s">
        <v>96</v>
      </c>
      <c r="AB12" s="13" t="s">
        <v>96</v>
      </c>
      <c r="AC12" s="13" t="s">
        <v>96</v>
      </c>
      <c r="AD12" s="13" t="s">
        <v>141</v>
      </c>
      <c r="AE12" s="13" t="s">
        <v>169</v>
      </c>
      <c r="AF12" s="13" t="s">
        <v>99</v>
      </c>
      <c r="AG12" s="13" t="s">
        <v>99</v>
      </c>
      <c r="AH12" s="13" t="s">
        <v>170</v>
      </c>
      <c r="AI12" s="13" t="s">
        <v>104</v>
      </c>
      <c r="AJ12" s="13" t="s">
        <v>37</v>
      </c>
    </row>
    <row r="13" spans="1:36" ht="19.95" customHeight="1" x14ac:dyDescent="0.35">
      <c r="A13" s="14" t="s">
        <v>171</v>
      </c>
      <c r="B13" s="15" t="s">
        <v>153</v>
      </c>
      <c r="C13" s="15" t="s">
        <v>153</v>
      </c>
      <c r="D13" s="15" t="s">
        <v>119</v>
      </c>
      <c r="E13" s="15" t="s">
        <v>120</v>
      </c>
      <c r="F13" s="15" t="s">
        <v>173</v>
      </c>
      <c r="G13" s="15" t="s">
        <v>119</v>
      </c>
      <c r="H13" s="15" t="s">
        <v>123</v>
      </c>
      <c r="I13" s="15" t="s">
        <v>120</v>
      </c>
      <c r="J13" s="15" t="s">
        <v>153</v>
      </c>
      <c r="K13" s="15" t="s">
        <v>148</v>
      </c>
      <c r="L13" s="15" t="s">
        <v>116</v>
      </c>
      <c r="M13" s="15" t="s">
        <v>120</v>
      </c>
      <c r="N13" s="15" t="s">
        <v>174</v>
      </c>
      <c r="O13" s="15" t="s">
        <v>148</v>
      </c>
      <c r="P13" s="15" t="s">
        <v>125</v>
      </c>
      <c r="Q13" s="15" t="s">
        <v>173</v>
      </c>
      <c r="R13" s="15" t="s">
        <v>123</v>
      </c>
      <c r="S13" s="15" t="s">
        <v>118</v>
      </c>
      <c r="T13" s="15" t="s">
        <v>118</v>
      </c>
      <c r="U13" s="15" t="s">
        <v>371</v>
      </c>
      <c r="V13" s="15" t="s">
        <v>121</v>
      </c>
      <c r="W13" s="15" t="s">
        <v>174</v>
      </c>
      <c r="X13" s="15" t="s">
        <v>118</v>
      </c>
      <c r="Y13" s="15" t="s">
        <v>116</v>
      </c>
      <c r="Z13" s="15" t="s">
        <v>118</v>
      </c>
      <c r="AA13" s="15" t="s">
        <v>118</v>
      </c>
      <c r="AB13" s="15" t="s">
        <v>176</v>
      </c>
      <c r="AC13" s="15" t="s">
        <v>176</v>
      </c>
      <c r="AD13" s="15" t="s">
        <v>176</v>
      </c>
      <c r="AE13" s="15" t="s">
        <v>212</v>
      </c>
      <c r="AF13" s="15" t="s">
        <v>123</v>
      </c>
      <c r="AG13" s="15" t="s">
        <v>118</v>
      </c>
      <c r="AH13" s="15" t="s">
        <v>151</v>
      </c>
      <c r="AI13" s="15" t="s">
        <v>174</v>
      </c>
      <c r="AJ13" s="15" t="s">
        <v>195</v>
      </c>
    </row>
    <row r="14" spans="1:36" ht="19.95" customHeight="1" x14ac:dyDescent="0.35">
      <c r="A14" s="12" t="s">
        <v>6</v>
      </c>
      <c r="B14" s="13" t="s">
        <v>196</v>
      </c>
      <c r="C14" s="13" t="s">
        <v>196</v>
      </c>
      <c r="D14" s="13" t="s">
        <v>104</v>
      </c>
      <c r="E14" s="13" t="s">
        <v>190</v>
      </c>
      <c r="F14" s="13" t="s">
        <v>132</v>
      </c>
      <c r="G14" s="13" t="s">
        <v>97</v>
      </c>
      <c r="H14" s="13" t="s">
        <v>141</v>
      </c>
      <c r="I14" s="13" t="s">
        <v>39</v>
      </c>
      <c r="J14" s="13" t="s">
        <v>139</v>
      </c>
      <c r="K14" s="13" t="s">
        <v>37</v>
      </c>
      <c r="L14" s="13" t="s">
        <v>161</v>
      </c>
      <c r="M14" s="13" t="s">
        <v>37</v>
      </c>
      <c r="N14" s="13" t="s">
        <v>141</v>
      </c>
      <c r="O14" s="13" t="s">
        <v>197</v>
      </c>
      <c r="P14" s="13" t="s">
        <v>198</v>
      </c>
      <c r="Q14" s="13" t="s">
        <v>38</v>
      </c>
      <c r="R14" s="13" t="s">
        <v>144</v>
      </c>
      <c r="S14" s="13" t="s">
        <v>96</v>
      </c>
      <c r="T14" s="13" t="s">
        <v>97</v>
      </c>
      <c r="U14" s="13" t="s">
        <v>99</v>
      </c>
      <c r="V14" s="13" t="s">
        <v>199</v>
      </c>
      <c r="W14" s="13" t="s">
        <v>99</v>
      </c>
      <c r="X14" s="13" t="s">
        <v>96</v>
      </c>
      <c r="Y14" s="13" t="s">
        <v>98</v>
      </c>
      <c r="Z14" s="13" t="s">
        <v>96</v>
      </c>
      <c r="AA14" s="13" t="s">
        <v>96</v>
      </c>
      <c r="AB14" s="13" t="s">
        <v>96</v>
      </c>
      <c r="AC14" s="13" t="s">
        <v>99</v>
      </c>
      <c r="AD14" s="13" t="s">
        <v>99</v>
      </c>
      <c r="AE14" s="13" t="s">
        <v>98</v>
      </c>
      <c r="AF14" s="13" t="s">
        <v>99</v>
      </c>
      <c r="AG14" s="13" t="s">
        <v>200</v>
      </c>
      <c r="AH14" s="13" t="s">
        <v>159</v>
      </c>
      <c r="AI14" s="13" t="s">
        <v>100</v>
      </c>
      <c r="AJ14" s="13" t="s">
        <v>97</v>
      </c>
    </row>
    <row r="15" spans="1:36" ht="19.95" customHeight="1" x14ac:dyDescent="0.35">
      <c r="A15" s="14" t="s">
        <v>201</v>
      </c>
      <c r="B15" s="22">
        <v>0.1</v>
      </c>
      <c r="C15" s="22">
        <v>0.1</v>
      </c>
      <c r="D15" s="15" t="s">
        <v>155</v>
      </c>
      <c r="E15" s="15" t="s">
        <v>125</v>
      </c>
      <c r="F15" s="15" t="s">
        <v>119</v>
      </c>
      <c r="G15" s="15" t="s">
        <v>123</v>
      </c>
      <c r="H15" s="15" t="s">
        <v>154</v>
      </c>
      <c r="I15" s="15" t="s">
        <v>155</v>
      </c>
      <c r="J15" s="15" t="s">
        <v>120</v>
      </c>
      <c r="K15" s="15" t="s">
        <v>154</v>
      </c>
      <c r="L15" s="15" t="s">
        <v>122</v>
      </c>
      <c r="M15" s="15" t="s">
        <v>120</v>
      </c>
      <c r="N15" s="15" t="s">
        <v>123</v>
      </c>
      <c r="O15" s="15" t="s">
        <v>147</v>
      </c>
      <c r="P15" s="15" t="s">
        <v>116</v>
      </c>
      <c r="Q15" s="15" t="s">
        <v>174</v>
      </c>
      <c r="R15" s="15" t="s">
        <v>126</v>
      </c>
      <c r="S15" s="15" t="s">
        <v>118</v>
      </c>
      <c r="T15" s="15" t="s">
        <v>123</v>
      </c>
      <c r="U15" s="15" t="s">
        <v>121</v>
      </c>
      <c r="V15" s="15" t="s">
        <v>518</v>
      </c>
      <c r="W15" s="15" t="s">
        <v>121</v>
      </c>
      <c r="X15" s="15" t="s">
        <v>121</v>
      </c>
      <c r="Y15" s="15" t="s">
        <v>147</v>
      </c>
      <c r="Z15" s="15" t="s">
        <v>118</v>
      </c>
      <c r="AA15" s="15" t="s">
        <v>118</v>
      </c>
      <c r="AB15" s="15" t="s">
        <v>118</v>
      </c>
      <c r="AC15" s="15" t="s">
        <v>154</v>
      </c>
      <c r="AD15" s="15" t="s">
        <v>118</v>
      </c>
      <c r="AE15" s="15" t="s">
        <v>176</v>
      </c>
      <c r="AF15" s="15" t="s">
        <v>120</v>
      </c>
      <c r="AG15" s="15" t="s">
        <v>109</v>
      </c>
      <c r="AH15" s="15" t="s">
        <v>172</v>
      </c>
      <c r="AI15" s="15" t="s">
        <v>121</v>
      </c>
      <c r="AJ15" s="15" t="s">
        <v>120</v>
      </c>
    </row>
    <row r="16" spans="1:36" ht="19.95" customHeight="1" x14ac:dyDescent="0.35">
      <c r="A16" s="12" t="s">
        <v>7</v>
      </c>
      <c r="B16" s="13" t="s">
        <v>189</v>
      </c>
      <c r="C16" s="13" t="s">
        <v>189</v>
      </c>
      <c r="D16" s="13" t="s">
        <v>190</v>
      </c>
      <c r="E16" s="13" t="s">
        <v>166</v>
      </c>
      <c r="F16" s="13" t="s">
        <v>71</v>
      </c>
      <c r="G16" s="13" t="s">
        <v>39</v>
      </c>
      <c r="H16" s="13" t="s">
        <v>141</v>
      </c>
      <c r="I16" s="13" t="s">
        <v>40</v>
      </c>
      <c r="J16" s="13" t="s">
        <v>182</v>
      </c>
      <c r="K16" s="13" t="s">
        <v>191</v>
      </c>
      <c r="L16" s="13" t="s">
        <v>179</v>
      </c>
      <c r="M16" s="13" t="s">
        <v>136</v>
      </c>
      <c r="N16" s="13" t="s">
        <v>144</v>
      </c>
      <c r="O16" s="13" t="s">
        <v>98</v>
      </c>
      <c r="P16" s="13" t="s">
        <v>40</v>
      </c>
      <c r="Q16" s="13" t="s">
        <v>135</v>
      </c>
      <c r="R16" s="13" t="s">
        <v>191</v>
      </c>
      <c r="S16" s="13" t="s">
        <v>183</v>
      </c>
      <c r="T16" s="13" t="s">
        <v>96</v>
      </c>
      <c r="U16" s="13" t="s">
        <v>98</v>
      </c>
      <c r="V16" s="13" t="s">
        <v>96</v>
      </c>
      <c r="W16" s="13" t="s">
        <v>93</v>
      </c>
      <c r="X16" s="13" t="s">
        <v>96</v>
      </c>
      <c r="Y16" s="13" t="s">
        <v>96</v>
      </c>
      <c r="Z16" s="13" t="s">
        <v>99</v>
      </c>
      <c r="AA16" s="13" t="s">
        <v>96</v>
      </c>
      <c r="AB16" s="13" t="s">
        <v>96</v>
      </c>
      <c r="AC16" s="13" t="s">
        <v>167</v>
      </c>
      <c r="AD16" s="13" t="s">
        <v>192</v>
      </c>
      <c r="AE16" s="13" t="s">
        <v>98</v>
      </c>
      <c r="AF16" s="13" t="s">
        <v>99</v>
      </c>
      <c r="AG16" s="13" t="s">
        <v>96</v>
      </c>
      <c r="AH16" s="13" t="s">
        <v>98</v>
      </c>
      <c r="AI16" s="13" t="s">
        <v>193</v>
      </c>
      <c r="AJ16" s="13" t="s">
        <v>98</v>
      </c>
    </row>
    <row r="17" spans="1:36" ht="19.95" customHeight="1" x14ac:dyDescent="0.35">
      <c r="A17" s="14" t="s">
        <v>194</v>
      </c>
      <c r="B17" s="15" t="s">
        <v>120</v>
      </c>
      <c r="C17" s="15" t="s">
        <v>120</v>
      </c>
      <c r="D17" s="15" t="s">
        <v>122</v>
      </c>
      <c r="E17" s="15" t="s">
        <v>116</v>
      </c>
      <c r="F17" s="15" t="s">
        <v>174</v>
      </c>
      <c r="G17" s="15" t="s">
        <v>154</v>
      </c>
      <c r="H17" s="15" t="s">
        <v>154</v>
      </c>
      <c r="I17" s="15" t="s">
        <v>116</v>
      </c>
      <c r="J17" s="15" t="s">
        <v>147</v>
      </c>
      <c r="K17" s="15" t="s">
        <v>120</v>
      </c>
      <c r="L17" s="15" t="s">
        <v>188</v>
      </c>
      <c r="M17" s="15" t="s">
        <v>109</v>
      </c>
      <c r="N17" s="15" t="s">
        <v>126</v>
      </c>
      <c r="O17" s="15" t="s">
        <v>176</v>
      </c>
      <c r="P17" s="15" t="s">
        <v>122</v>
      </c>
      <c r="Q17" s="15" t="s">
        <v>151</v>
      </c>
      <c r="R17" s="15" t="s">
        <v>149</v>
      </c>
      <c r="S17" s="15" t="s">
        <v>176</v>
      </c>
      <c r="T17" s="15" t="s">
        <v>118</v>
      </c>
      <c r="U17" s="15" t="s">
        <v>126</v>
      </c>
      <c r="V17" s="15" t="s">
        <v>118</v>
      </c>
      <c r="W17" s="15" t="s">
        <v>187</v>
      </c>
      <c r="X17" s="15" t="s">
        <v>118</v>
      </c>
      <c r="Y17" s="15" t="s">
        <v>121</v>
      </c>
      <c r="Z17" s="15" t="s">
        <v>116</v>
      </c>
      <c r="AA17" s="15" t="s">
        <v>121</v>
      </c>
      <c r="AB17" s="15" t="s">
        <v>118</v>
      </c>
      <c r="AC17" s="15" t="s">
        <v>258</v>
      </c>
      <c r="AD17" s="15" t="s">
        <v>150</v>
      </c>
      <c r="AE17" s="15" t="s">
        <v>176</v>
      </c>
      <c r="AF17" s="15" t="s">
        <v>122</v>
      </c>
      <c r="AG17" s="15" t="s">
        <v>118</v>
      </c>
      <c r="AH17" s="15" t="s">
        <v>121</v>
      </c>
      <c r="AI17" s="15" t="s">
        <v>195</v>
      </c>
      <c r="AJ17" s="15" t="s">
        <v>188</v>
      </c>
    </row>
    <row r="18" spans="1:36" ht="19.95" customHeight="1" x14ac:dyDescent="0.35">
      <c r="A18" s="12" t="s">
        <v>8</v>
      </c>
      <c r="B18" s="13" t="s">
        <v>178</v>
      </c>
      <c r="C18" s="13" t="s">
        <v>178</v>
      </c>
      <c r="D18" s="13" t="s">
        <v>135</v>
      </c>
      <c r="E18" s="13" t="s">
        <v>91</v>
      </c>
      <c r="F18" s="13" t="s">
        <v>71</v>
      </c>
      <c r="G18" s="13" t="s">
        <v>179</v>
      </c>
      <c r="H18" s="13" t="s">
        <v>180</v>
      </c>
      <c r="I18" s="13" t="s">
        <v>73</v>
      </c>
      <c r="J18" s="13" t="s">
        <v>71</v>
      </c>
      <c r="K18" s="13" t="s">
        <v>131</v>
      </c>
      <c r="L18" s="13" t="s">
        <v>181</v>
      </c>
      <c r="M18" s="13" t="s">
        <v>162</v>
      </c>
      <c r="N18" s="13" t="s">
        <v>39</v>
      </c>
      <c r="O18" s="13" t="s">
        <v>182</v>
      </c>
      <c r="P18" s="13" t="s">
        <v>165</v>
      </c>
      <c r="Q18" s="13" t="s">
        <v>38</v>
      </c>
      <c r="R18" s="13" t="s">
        <v>38</v>
      </c>
      <c r="S18" s="13" t="s">
        <v>96</v>
      </c>
      <c r="T18" s="13" t="s">
        <v>104</v>
      </c>
      <c r="U18" s="13" t="s">
        <v>96</v>
      </c>
      <c r="V18" s="13" t="s">
        <v>183</v>
      </c>
      <c r="W18" s="13" t="s">
        <v>96</v>
      </c>
      <c r="X18" s="13" t="s">
        <v>94</v>
      </c>
      <c r="Y18" s="13" t="s">
        <v>96</v>
      </c>
      <c r="Z18" s="13" t="s">
        <v>96</v>
      </c>
      <c r="AA18" s="13" t="s">
        <v>96</v>
      </c>
      <c r="AB18" s="13" t="s">
        <v>100</v>
      </c>
      <c r="AC18" s="13" t="s">
        <v>99</v>
      </c>
      <c r="AD18" s="13" t="s">
        <v>96</v>
      </c>
      <c r="AE18" s="13" t="s">
        <v>96</v>
      </c>
      <c r="AF18" s="13" t="s">
        <v>99</v>
      </c>
      <c r="AG18" s="13" t="s">
        <v>184</v>
      </c>
      <c r="AH18" s="13" t="s">
        <v>185</v>
      </c>
      <c r="AI18" s="13" t="s">
        <v>99</v>
      </c>
      <c r="AJ18" s="13" t="s">
        <v>144</v>
      </c>
    </row>
    <row r="19" spans="1:36" ht="19.95" customHeight="1" x14ac:dyDescent="0.35">
      <c r="A19" s="14" t="s">
        <v>186</v>
      </c>
      <c r="B19" s="15" t="s">
        <v>122</v>
      </c>
      <c r="C19" s="15" t="s">
        <v>122</v>
      </c>
      <c r="D19" s="15" t="s">
        <v>155</v>
      </c>
      <c r="E19" s="15" t="s">
        <v>119</v>
      </c>
      <c r="F19" s="15" t="s">
        <v>174</v>
      </c>
      <c r="G19" s="15" t="s">
        <v>155</v>
      </c>
      <c r="H19" s="15" t="s">
        <v>119</v>
      </c>
      <c r="I19" s="15" t="s">
        <v>173</v>
      </c>
      <c r="J19" s="15" t="s">
        <v>120</v>
      </c>
      <c r="K19" s="15" t="s">
        <v>174</v>
      </c>
      <c r="L19" s="15" t="s">
        <v>153</v>
      </c>
      <c r="M19" s="15" t="s">
        <v>153</v>
      </c>
      <c r="N19" s="15" t="s">
        <v>155</v>
      </c>
      <c r="O19" s="15" t="s">
        <v>147</v>
      </c>
      <c r="P19" s="15" t="s">
        <v>122</v>
      </c>
      <c r="Q19" s="15" t="s">
        <v>174</v>
      </c>
      <c r="R19" s="15" t="s">
        <v>122</v>
      </c>
      <c r="S19" s="15" t="s">
        <v>118</v>
      </c>
      <c r="T19" s="15" t="s">
        <v>172</v>
      </c>
      <c r="U19" s="15" t="s">
        <v>118</v>
      </c>
      <c r="V19" s="15" t="s">
        <v>154</v>
      </c>
      <c r="W19" s="15" t="s">
        <v>118</v>
      </c>
      <c r="X19" s="15" t="s">
        <v>519</v>
      </c>
      <c r="Y19" s="15" t="s">
        <v>118</v>
      </c>
      <c r="Z19" s="15" t="s">
        <v>118</v>
      </c>
      <c r="AA19" s="15" t="s">
        <v>118</v>
      </c>
      <c r="AB19" s="15" t="s">
        <v>154</v>
      </c>
      <c r="AC19" s="15" t="s">
        <v>155</v>
      </c>
      <c r="AD19" s="15" t="s">
        <v>118</v>
      </c>
      <c r="AE19" s="15" t="s">
        <v>118</v>
      </c>
      <c r="AF19" s="15" t="s">
        <v>120</v>
      </c>
      <c r="AG19" s="15" t="s">
        <v>276</v>
      </c>
      <c r="AH19" s="15" t="s">
        <v>195</v>
      </c>
      <c r="AI19" s="15" t="s">
        <v>118</v>
      </c>
      <c r="AJ19" s="15" t="s">
        <v>188</v>
      </c>
    </row>
    <row r="20" spans="1:36" ht="19.95" customHeight="1" x14ac:dyDescent="0.35">
      <c r="A20" s="12" t="s">
        <v>213</v>
      </c>
      <c r="B20" s="13" t="s">
        <v>165</v>
      </c>
      <c r="C20" s="13" t="s">
        <v>165</v>
      </c>
      <c r="D20" s="13" t="s">
        <v>39</v>
      </c>
      <c r="E20" s="13" t="s">
        <v>144</v>
      </c>
      <c r="F20" s="13" t="s">
        <v>72</v>
      </c>
      <c r="G20" s="13" t="s">
        <v>99</v>
      </c>
      <c r="H20" s="13" t="s">
        <v>96</v>
      </c>
      <c r="I20" s="13" t="s">
        <v>99</v>
      </c>
      <c r="J20" s="13" t="s">
        <v>96</v>
      </c>
      <c r="K20" s="13" t="s">
        <v>167</v>
      </c>
      <c r="L20" s="13" t="s">
        <v>144</v>
      </c>
      <c r="M20" s="13" t="s">
        <v>144</v>
      </c>
      <c r="N20" s="13" t="s">
        <v>39</v>
      </c>
      <c r="O20" s="13" t="s">
        <v>203</v>
      </c>
      <c r="P20" s="13" t="s">
        <v>99</v>
      </c>
      <c r="Q20" s="13" t="s">
        <v>99</v>
      </c>
      <c r="R20" s="13" t="s">
        <v>96</v>
      </c>
      <c r="S20" s="13" t="s">
        <v>96</v>
      </c>
      <c r="T20" s="13" t="s">
        <v>96</v>
      </c>
      <c r="U20" s="13" t="s">
        <v>99</v>
      </c>
      <c r="V20" s="13" t="s">
        <v>99</v>
      </c>
      <c r="W20" s="13" t="s">
        <v>96</v>
      </c>
      <c r="X20" s="13" t="s">
        <v>96</v>
      </c>
      <c r="Y20" s="13" t="s">
        <v>179</v>
      </c>
      <c r="Z20" s="13" t="s">
        <v>96</v>
      </c>
      <c r="AA20" s="13" t="s">
        <v>96</v>
      </c>
      <c r="AB20" s="13" t="s">
        <v>96</v>
      </c>
      <c r="AC20" s="13" t="s">
        <v>203</v>
      </c>
      <c r="AD20" s="13" t="s">
        <v>96</v>
      </c>
      <c r="AE20" s="13" t="s">
        <v>179</v>
      </c>
      <c r="AF20" s="13" t="s">
        <v>203</v>
      </c>
      <c r="AG20" s="13" t="s">
        <v>99</v>
      </c>
      <c r="AH20" s="13" t="s">
        <v>140</v>
      </c>
      <c r="AI20" s="13" t="s">
        <v>99</v>
      </c>
      <c r="AJ20" s="13" t="s">
        <v>183</v>
      </c>
    </row>
    <row r="21" spans="1:36" ht="19.95" customHeight="1" x14ac:dyDescent="0.35">
      <c r="A21" s="14" t="s">
        <v>214</v>
      </c>
      <c r="B21" s="15" t="s">
        <v>176</v>
      </c>
      <c r="C21" s="15" t="s">
        <v>176</v>
      </c>
      <c r="D21" s="15" t="s">
        <v>126</v>
      </c>
      <c r="E21" s="15" t="s">
        <v>121</v>
      </c>
      <c r="F21" s="15" t="s">
        <v>155</v>
      </c>
      <c r="G21" s="15" t="s">
        <v>118</v>
      </c>
      <c r="H21" s="15" t="s">
        <v>118</v>
      </c>
      <c r="I21" s="15" t="s">
        <v>118</v>
      </c>
      <c r="J21" s="15" t="s">
        <v>118</v>
      </c>
      <c r="K21" s="15" t="s">
        <v>176</v>
      </c>
      <c r="L21" s="15" t="s">
        <v>121</v>
      </c>
      <c r="M21" s="15" t="s">
        <v>176</v>
      </c>
      <c r="N21" s="15" t="s">
        <v>155</v>
      </c>
      <c r="O21" s="15" t="s">
        <v>121</v>
      </c>
      <c r="P21" s="15" t="s">
        <v>118</v>
      </c>
      <c r="Q21" s="15" t="s">
        <v>118</v>
      </c>
      <c r="R21" s="15" t="s">
        <v>118</v>
      </c>
      <c r="S21" s="15" t="s">
        <v>118</v>
      </c>
      <c r="T21" s="15" t="s">
        <v>118</v>
      </c>
      <c r="U21" s="15" t="s">
        <v>118</v>
      </c>
      <c r="V21" s="15" t="s">
        <v>121</v>
      </c>
      <c r="W21" s="15" t="s">
        <v>118</v>
      </c>
      <c r="X21" s="15" t="s">
        <v>118</v>
      </c>
      <c r="Y21" s="15" t="s">
        <v>407</v>
      </c>
      <c r="Z21" s="15" t="s">
        <v>118</v>
      </c>
      <c r="AA21" s="15" t="s">
        <v>118</v>
      </c>
      <c r="AB21" s="15" t="s">
        <v>118</v>
      </c>
      <c r="AC21" s="15" t="s">
        <v>172</v>
      </c>
      <c r="AD21" s="15" t="s">
        <v>118</v>
      </c>
      <c r="AE21" s="15" t="s">
        <v>174</v>
      </c>
      <c r="AF21" s="15" t="s">
        <v>276</v>
      </c>
      <c r="AG21" s="15" t="s">
        <v>118</v>
      </c>
      <c r="AH21" s="15" t="s">
        <v>176</v>
      </c>
      <c r="AI21" s="15" t="s">
        <v>118</v>
      </c>
      <c r="AJ21" s="15" t="s">
        <v>154</v>
      </c>
    </row>
    <row r="22" spans="1:36" ht="19.95" customHeight="1" x14ac:dyDescent="0.35">
      <c r="A22" s="12" t="s">
        <v>210</v>
      </c>
      <c r="B22" s="13" t="s">
        <v>165</v>
      </c>
      <c r="C22" s="13" t="s">
        <v>165</v>
      </c>
      <c r="D22" s="13" t="s">
        <v>40</v>
      </c>
      <c r="E22" s="13" t="s">
        <v>99</v>
      </c>
      <c r="F22" s="13" t="s">
        <v>99</v>
      </c>
      <c r="G22" s="13" t="s">
        <v>145</v>
      </c>
      <c r="H22" s="13" t="s">
        <v>96</v>
      </c>
      <c r="I22" s="13" t="s">
        <v>99</v>
      </c>
      <c r="J22" s="13" t="s">
        <v>144</v>
      </c>
      <c r="K22" s="13" t="s">
        <v>99</v>
      </c>
      <c r="L22" s="13" t="s">
        <v>140</v>
      </c>
      <c r="M22" s="13" t="s">
        <v>102</v>
      </c>
      <c r="N22" s="13" t="s">
        <v>99</v>
      </c>
      <c r="O22" s="13" t="s">
        <v>96</v>
      </c>
      <c r="P22" s="13" t="s">
        <v>102</v>
      </c>
      <c r="Q22" s="13" t="s">
        <v>96</v>
      </c>
      <c r="R22" s="13" t="s">
        <v>97</v>
      </c>
      <c r="S22" s="13" t="s">
        <v>183</v>
      </c>
      <c r="T22" s="13" t="s">
        <v>96</v>
      </c>
      <c r="U22" s="13" t="s">
        <v>96</v>
      </c>
      <c r="V22" s="13" t="s">
        <v>96</v>
      </c>
      <c r="W22" s="13" t="s">
        <v>96</v>
      </c>
      <c r="X22" s="13" t="s">
        <v>96</v>
      </c>
      <c r="Y22" s="13" t="s">
        <v>96</v>
      </c>
      <c r="Z22" s="13" t="s">
        <v>96</v>
      </c>
      <c r="AA22" s="13" t="s">
        <v>167</v>
      </c>
      <c r="AB22" s="13" t="s">
        <v>98</v>
      </c>
      <c r="AC22" s="13" t="s">
        <v>96</v>
      </c>
      <c r="AD22" s="13" t="s">
        <v>179</v>
      </c>
      <c r="AE22" s="13" t="s">
        <v>98</v>
      </c>
      <c r="AF22" s="13" t="s">
        <v>96</v>
      </c>
      <c r="AG22" s="13" t="s">
        <v>96</v>
      </c>
      <c r="AH22" s="13" t="s">
        <v>96</v>
      </c>
      <c r="AI22" s="13" t="s">
        <v>140</v>
      </c>
      <c r="AJ22" s="13" t="s">
        <v>102</v>
      </c>
    </row>
    <row r="23" spans="1:36" ht="19.95" customHeight="1" x14ac:dyDescent="0.35">
      <c r="A23" s="14" t="s">
        <v>211</v>
      </c>
      <c r="B23" s="15" t="s">
        <v>176</v>
      </c>
      <c r="C23" s="15" t="s">
        <v>176</v>
      </c>
      <c r="D23" s="15" t="s">
        <v>126</v>
      </c>
      <c r="E23" s="15" t="s">
        <v>118</v>
      </c>
      <c r="F23" s="15" t="s">
        <v>118</v>
      </c>
      <c r="G23" s="15" t="s">
        <v>154</v>
      </c>
      <c r="H23" s="15" t="s">
        <v>118</v>
      </c>
      <c r="I23" s="15" t="s">
        <v>121</v>
      </c>
      <c r="J23" s="15" t="s">
        <v>176</v>
      </c>
      <c r="K23" s="15" t="s">
        <v>118</v>
      </c>
      <c r="L23" s="15" t="s">
        <v>126</v>
      </c>
      <c r="M23" s="15" t="s">
        <v>126</v>
      </c>
      <c r="N23" s="15" t="s">
        <v>121</v>
      </c>
      <c r="O23" s="15" t="s">
        <v>118</v>
      </c>
      <c r="P23" s="15" t="s">
        <v>188</v>
      </c>
      <c r="Q23" s="15" t="s">
        <v>118</v>
      </c>
      <c r="R23" s="15" t="s">
        <v>123</v>
      </c>
      <c r="S23" s="15" t="s">
        <v>176</v>
      </c>
      <c r="T23" s="15" t="s">
        <v>118</v>
      </c>
      <c r="U23" s="15" t="s">
        <v>118</v>
      </c>
      <c r="V23" s="15" t="s">
        <v>118</v>
      </c>
      <c r="W23" s="15" t="s">
        <v>118</v>
      </c>
      <c r="X23" s="15" t="s">
        <v>118</v>
      </c>
      <c r="Y23" s="15" t="s">
        <v>121</v>
      </c>
      <c r="Z23" s="15" t="s">
        <v>118</v>
      </c>
      <c r="AA23" s="15" t="s">
        <v>175</v>
      </c>
      <c r="AB23" s="15" t="s">
        <v>153</v>
      </c>
      <c r="AC23" s="15" t="s">
        <v>118</v>
      </c>
      <c r="AD23" s="15" t="s">
        <v>126</v>
      </c>
      <c r="AE23" s="15" t="s">
        <v>176</v>
      </c>
      <c r="AF23" s="15" t="s">
        <v>121</v>
      </c>
      <c r="AG23" s="15" t="s">
        <v>118</v>
      </c>
      <c r="AH23" s="15" t="s">
        <v>118</v>
      </c>
      <c r="AI23" s="15" t="s">
        <v>126</v>
      </c>
      <c r="AJ23" s="15" t="s">
        <v>155</v>
      </c>
    </row>
    <row r="24" spans="1:36" ht="19.95" customHeight="1" x14ac:dyDescent="0.35">
      <c r="A24" s="12" t="s">
        <v>215</v>
      </c>
      <c r="B24" s="13" t="s">
        <v>179</v>
      </c>
      <c r="C24" s="13" t="s">
        <v>179</v>
      </c>
      <c r="D24" s="13" t="s">
        <v>98</v>
      </c>
      <c r="E24" s="13" t="s">
        <v>141</v>
      </c>
      <c r="F24" s="13" t="s">
        <v>183</v>
      </c>
      <c r="G24" s="13" t="s">
        <v>99</v>
      </c>
      <c r="H24" s="13" t="s">
        <v>99</v>
      </c>
      <c r="I24" s="13" t="s">
        <v>98</v>
      </c>
      <c r="J24" s="13" t="s">
        <v>100</v>
      </c>
      <c r="K24" s="13" t="s">
        <v>98</v>
      </c>
      <c r="L24" s="13" t="s">
        <v>102</v>
      </c>
      <c r="M24" s="13" t="s">
        <v>203</v>
      </c>
      <c r="N24" s="13" t="s">
        <v>96</v>
      </c>
      <c r="O24" s="13" t="s">
        <v>96</v>
      </c>
      <c r="P24" s="13" t="s">
        <v>144</v>
      </c>
      <c r="Q24" s="13" t="s">
        <v>100</v>
      </c>
      <c r="R24" s="13" t="s">
        <v>183</v>
      </c>
      <c r="S24" s="13" t="s">
        <v>100</v>
      </c>
      <c r="T24" s="13" t="s">
        <v>96</v>
      </c>
      <c r="U24" s="13" t="s">
        <v>96</v>
      </c>
      <c r="V24" s="13" t="s">
        <v>96</v>
      </c>
      <c r="W24" s="13" t="s">
        <v>96</v>
      </c>
      <c r="X24" s="13" t="s">
        <v>96</v>
      </c>
      <c r="Y24" s="13" t="s">
        <v>96</v>
      </c>
      <c r="Z24" s="13" t="s">
        <v>97</v>
      </c>
      <c r="AA24" s="13" t="s">
        <v>96</v>
      </c>
      <c r="AB24" s="13" t="s">
        <v>96</v>
      </c>
      <c r="AC24" s="13" t="s">
        <v>99</v>
      </c>
      <c r="AD24" s="13" t="s">
        <v>145</v>
      </c>
      <c r="AE24" s="13" t="s">
        <v>96</v>
      </c>
      <c r="AF24" s="13" t="s">
        <v>99</v>
      </c>
      <c r="AG24" s="13" t="s">
        <v>96</v>
      </c>
      <c r="AH24" s="13" t="s">
        <v>96</v>
      </c>
      <c r="AI24" s="13" t="s">
        <v>39</v>
      </c>
      <c r="AJ24" s="13" t="s">
        <v>96</v>
      </c>
    </row>
    <row r="25" spans="1:36" ht="19.95" customHeight="1" x14ac:dyDescent="0.35">
      <c r="A25" s="14" t="s">
        <v>216</v>
      </c>
      <c r="B25" s="15" t="s">
        <v>121</v>
      </c>
      <c r="C25" s="15" t="s">
        <v>121</v>
      </c>
      <c r="D25" s="15" t="s">
        <v>121</v>
      </c>
      <c r="E25" s="15" t="s">
        <v>176</v>
      </c>
      <c r="F25" s="15" t="s">
        <v>176</v>
      </c>
      <c r="G25" s="15" t="s">
        <v>118</v>
      </c>
      <c r="H25" s="15" t="s">
        <v>121</v>
      </c>
      <c r="I25" s="15" t="s">
        <v>176</v>
      </c>
      <c r="J25" s="15" t="s">
        <v>121</v>
      </c>
      <c r="K25" s="15" t="s">
        <v>121</v>
      </c>
      <c r="L25" s="15" t="s">
        <v>176</v>
      </c>
      <c r="M25" s="15" t="s">
        <v>121</v>
      </c>
      <c r="N25" s="15" t="s">
        <v>118</v>
      </c>
      <c r="O25" s="15" t="s">
        <v>118</v>
      </c>
      <c r="P25" s="15" t="s">
        <v>126</v>
      </c>
      <c r="Q25" s="15" t="s">
        <v>121</v>
      </c>
      <c r="R25" s="15" t="s">
        <v>126</v>
      </c>
      <c r="S25" s="15" t="s">
        <v>121</v>
      </c>
      <c r="T25" s="15" t="s">
        <v>118</v>
      </c>
      <c r="U25" s="15" t="s">
        <v>118</v>
      </c>
      <c r="V25" s="15" t="s">
        <v>118</v>
      </c>
      <c r="W25" s="15" t="s">
        <v>118</v>
      </c>
      <c r="X25" s="15" t="s">
        <v>118</v>
      </c>
      <c r="Y25" s="15" t="s">
        <v>118</v>
      </c>
      <c r="Z25" s="15" t="s">
        <v>124</v>
      </c>
      <c r="AA25" s="15" t="s">
        <v>118</v>
      </c>
      <c r="AB25" s="15" t="s">
        <v>118</v>
      </c>
      <c r="AC25" s="15" t="s">
        <v>188</v>
      </c>
      <c r="AD25" s="15" t="s">
        <v>126</v>
      </c>
      <c r="AE25" s="15" t="s">
        <v>118</v>
      </c>
      <c r="AF25" s="15" t="s">
        <v>154</v>
      </c>
      <c r="AG25" s="15" t="s">
        <v>118</v>
      </c>
      <c r="AH25" s="15" t="s">
        <v>118</v>
      </c>
      <c r="AI25" s="15" t="s">
        <v>126</v>
      </c>
      <c r="AJ25" s="15" t="s">
        <v>118</v>
      </c>
    </row>
    <row r="26" spans="1:36" ht="19.95" customHeight="1" x14ac:dyDescent="0.35">
      <c r="A26" s="12" t="s">
        <v>207</v>
      </c>
      <c r="B26" s="13" t="s">
        <v>71</v>
      </c>
      <c r="C26" s="13" t="s">
        <v>71</v>
      </c>
      <c r="D26" s="13" t="s">
        <v>39</v>
      </c>
      <c r="E26" s="13" t="s">
        <v>167</v>
      </c>
      <c r="F26" s="13" t="s">
        <v>96</v>
      </c>
      <c r="G26" s="13" t="s">
        <v>167</v>
      </c>
      <c r="H26" s="13" t="s">
        <v>203</v>
      </c>
      <c r="I26" s="13" t="s">
        <v>98</v>
      </c>
      <c r="J26" s="13" t="s">
        <v>183</v>
      </c>
      <c r="K26" s="13" t="s">
        <v>141</v>
      </c>
      <c r="L26" s="13" t="s">
        <v>183</v>
      </c>
      <c r="M26" s="13" t="s">
        <v>183</v>
      </c>
      <c r="N26" s="13" t="s">
        <v>99</v>
      </c>
      <c r="O26" s="13" t="s">
        <v>140</v>
      </c>
      <c r="P26" s="13" t="s">
        <v>167</v>
      </c>
      <c r="Q26" s="13" t="s">
        <v>99</v>
      </c>
      <c r="R26" s="13" t="s">
        <v>96</v>
      </c>
      <c r="S26" s="13" t="s">
        <v>96</v>
      </c>
      <c r="T26" s="13" t="s">
        <v>96</v>
      </c>
      <c r="U26" s="13" t="s">
        <v>96</v>
      </c>
      <c r="V26" s="13" t="s">
        <v>203</v>
      </c>
      <c r="W26" s="13" t="s">
        <v>96</v>
      </c>
      <c r="X26" s="13" t="s">
        <v>96</v>
      </c>
      <c r="Y26" s="13" t="s">
        <v>96</v>
      </c>
      <c r="Z26" s="13" t="s">
        <v>96</v>
      </c>
      <c r="AA26" s="13" t="s">
        <v>96</v>
      </c>
      <c r="AB26" s="13" t="s">
        <v>198</v>
      </c>
      <c r="AC26" s="13" t="s">
        <v>100</v>
      </c>
      <c r="AD26" s="13" t="s">
        <v>96</v>
      </c>
      <c r="AE26" s="13" t="s">
        <v>102</v>
      </c>
      <c r="AF26" s="13" t="s">
        <v>100</v>
      </c>
      <c r="AG26" s="13" t="s">
        <v>145</v>
      </c>
      <c r="AH26" s="13" t="s">
        <v>140</v>
      </c>
      <c r="AI26" s="13" t="s">
        <v>102</v>
      </c>
      <c r="AJ26" s="13" t="s">
        <v>100</v>
      </c>
    </row>
    <row r="27" spans="1:36" ht="19.95" customHeight="1" x14ac:dyDescent="0.35">
      <c r="A27" s="14" t="s">
        <v>208</v>
      </c>
      <c r="B27" s="15" t="s">
        <v>176</v>
      </c>
      <c r="C27" s="15"/>
      <c r="D27" s="15" t="s">
        <v>126</v>
      </c>
      <c r="E27" s="15" t="s">
        <v>176</v>
      </c>
      <c r="F27" s="15" t="s">
        <v>118</v>
      </c>
      <c r="G27" s="15" t="s">
        <v>188</v>
      </c>
      <c r="H27" s="15" t="s">
        <v>176</v>
      </c>
      <c r="I27" s="15" t="s">
        <v>176</v>
      </c>
      <c r="J27" s="15" t="s">
        <v>126</v>
      </c>
      <c r="K27" s="15" t="s">
        <v>126</v>
      </c>
      <c r="L27" s="15" t="s">
        <v>121</v>
      </c>
      <c r="M27" s="15" t="s">
        <v>126</v>
      </c>
      <c r="N27" s="15" t="s">
        <v>121</v>
      </c>
      <c r="O27" s="15" t="s">
        <v>123</v>
      </c>
      <c r="P27" s="15" t="s">
        <v>123</v>
      </c>
      <c r="Q27" s="15" t="s">
        <v>118</v>
      </c>
      <c r="R27" s="15" t="s">
        <v>118</v>
      </c>
      <c r="S27" s="15" t="s">
        <v>118</v>
      </c>
      <c r="T27" s="15" t="s">
        <v>118</v>
      </c>
      <c r="U27" s="15" t="s">
        <v>118</v>
      </c>
      <c r="V27" s="15" t="s">
        <v>126</v>
      </c>
      <c r="W27" s="15" t="s">
        <v>118</v>
      </c>
      <c r="X27" s="15" t="s">
        <v>118</v>
      </c>
      <c r="Y27" s="15" t="s">
        <v>118</v>
      </c>
      <c r="Z27" s="15" t="s">
        <v>118</v>
      </c>
      <c r="AA27" s="15" t="s">
        <v>118</v>
      </c>
      <c r="AB27" s="15" t="s">
        <v>334</v>
      </c>
      <c r="AC27" s="15" t="s">
        <v>120</v>
      </c>
      <c r="AD27" s="15" t="s">
        <v>118</v>
      </c>
      <c r="AE27" s="15" t="s">
        <v>188</v>
      </c>
      <c r="AF27" s="15" t="s">
        <v>173</v>
      </c>
      <c r="AG27" s="15" t="s">
        <v>126</v>
      </c>
      <c r="AH27" s="15" t="s">
        <v>176</v>
      </c>
      <c r="AI27" s="15" t="s">
        <v>176</v>
      </c>
      <c r="AJ27" s="15" t="s">
        <v>176</v>
      </c>
    </row>
    <row r="28" spans="1:36" ht="19.95" customHeight="1" x14ac:dyDescent="0.35">
      <c r="A28" s="12" t="s">
        <v>220</v>
      </c>
      <c r="B28" s="13" t="s">
        <v>144</v>
      </c>
      <c r="C28" s="13" t="s">
        <v>144</v>
      </c>
      <c r="D28" s="13" t="s">
        <v>203</v>
      </c>
      <c r="E28" s="13" t="s">
        <v>100</v>
      </c>
      <c r="F28" s="13" t="s">
        <v>96</v>
      </c>
      <c r="G28" s="13" t="s">
        <v>96</v>
      </c>
      <c r="H28" s="13" t="s">
        <v>96</v>
      </c>
      <c r="I28" s="13" t="s">
        <v>203</v>
      </c>
      <c r="J28" s="13" t="s">
        <v>99</v>
      </c>
      <c r="K28" s="13" t="s">
        <v>99</v>
      </c>
      <c r="L28" s="13" t="s">
        <v>203</v>
      </c>
      <c r="M28" s="13" t="s">
        <v>99</v>
      </c>
      <c r="N28" s="13" t="s">
        <v>96</v>
      </c>
      <c r="O28" s="13" t="s">
        <v>96</v>
      </c>
      <c r="P28" s="13" t="s">
        <v>96</v>
      </c>
      <c r="Q28" s="13" t="s">
        <v>98</v>
      </c>
      <c r="R28" s="13" t="s">
        <v>99</v>
      </c>
      <c r="S28" s="13" t="s">
        <v>96</v>
      </c>
      <c r="T28" s="13" t="s">
        <v>96</v>
      </c>
      <c r="U28" s="13" t="s">
        <v>203</v>
      </c>
      <c r="V28" s="13" t="s">
        <v>96</v>
      </c>
      <c r="W28" s="13" t="s">
        <v>96</v>
      </c>
      <c r="X28" s="13" t="s">
        <v>99</v>
      </c>
      <c r="Y28" s="13" t="s">
        <v>96</v>
      </c>
      <c r="Z28" s="13" t="s">
        <v>96</v>
      </c>
      <c r="AA28" s="13" t="s">
        <v>96</v>
      </c>
      <c r="AB28" s="13" t="s">
        <v>99</v>
      </c>
      <c r="AC28" s="13" t="s">
        <v>96</v>
      </c>
      <c r="AD28" s="13" t="s">
        <v>99</v>
      </c>
      <c r="AE28" s="13" t="s">
        <v>98</v>
      </c>
      <c r="AF28" s="13" t="s">
        <v>96</v>
      </c>
      <c r="AG28" s="13" t="s">
        <v>99</v>
      </c>
      <c r="AH28" s="13" t="s">
        <v>98</v>
      </c>
      <c r="AI28" s="13" t="s">
        <v>99</v>
      </c>
      <c r="AJ28" s="13" t="s">
        <v>99</v>
      </c>
    </row>
    <row r="29" spans="1:36" ht="19.95" customHeight="1" x14ac:dyDescent="0.35">
      <c r="A29" s="14" t="s">
        <v>221</v>
      </c>
      <c r="B29" s="15" t="s">
        <v>121</v>
      </c>
      <c r="C29" s="15"/>
      <c r="D29" s="15" t="s">
        <v>121</v>
      </c>
      <c r="E29" s="15" t="s">
        <v>118</v>
      </c>
      <c r="F29" s="15" t="s">
        <v>118</v>
      </c>
      <c r="G29" s="15" t="s">
        <v>118</v>
      </c>
      <c r="H29" s="15" t="s">
        <v>118</v>
      </c>
      <c r="I29" s="15" t="s">
        <v>176</v>
      </c>
      <c r="J29" s="15" t="s">
        <v>121</v>
      </c>
      <c r="K29" s="15" t="s">
        <v>118</v>
      </c>
      <c r="L29" s="15" t="s">
        <v>121</v>
      </c>
      <c r="M29" s="15" t="s">
        <v>118</v>
      </c>
      <c r="N29" s="15" t="s">
        <v>118</v>
      </c>
      <c r="O29" s="15" t="s">
        <v>118</v>
      </c>
      <c r="P29" s="15" t="s">
        <v>118</v>
      </c>
      <c r="Q29" s="15" t="s">
        <v>121</v>
      </c>
      <c r="R29" s="15" t="s">
        <v>121</v>
      </c>
      <c r="S29" s="15" t="s">
        <v>118</v>
      </c>
      <c r="T29" s="15" t="s">
        <v>118</v>
      </c>
      <c r="U29" s="15" t="s">
        <v>176</v>
      </c>
      <c r="V29" s="15" t="s">
        <v>118</v>
      </c>
      <c r="W29" s="15" t="s">
        <v>118</v>
      </c>
      <c r="X29" s="15" t="s">
        <v>121</v>
      </c>
      <c r="Y29" s="15" t="s">
        <v>118</v>
      </c>
      <c r="Z29" s="15" t="s">
        <v>118</v>
      </c>
      <c r="AA29" s="15" t="s">
        <v>118</v>
      </c>
      <c r="AB29" s="15" t="s">
        <v>176</v>
      </c>
      <c r="AC29" s="15" t="s">
        <v>118</v>
      </c>
      <c r="AD29" s="15" t="s">
        <v>118</v>
      </c>
      <c r="AE29" s="15" t="s">
        <v>176</v>
      </c>
      <c r="AF29" s="15" t="s">
        <v>118</v>
      </c>
      <c r="AG29" s="15" t="s">
        <v>118</v>
      </c>
      <c r="AH29" s="15" t="s">
        <v>121</v>
      </c>
      <c r="AI29" s="15" t="s">
        <v>118</v>
      </c>
      <c r="AJ29" s="15" t="s">
        <v>121</v>
      </c>
    </row>
    <row r="30" spans="1:36" ht="19.95" customHeight="1" x14ac:dyDescent="0.35">
      <c r="A30" s="12" t="s">
        <v>222</v>
      </c>
      <c r="B30" s="13" t="s">
        <v>96</v>
      </c>
      <c r="C30" s="13" t="s">
        <v>96</v>
      </c>
      <c r="D30" s="13" t="s">
        <v>96</v>
      </c>
      <c r="E30" s="13" t="s">
        <v>96</v>
      </c>
      <c r="F30" s="13" t="s">
        <v>96</v>
      </c>
      <c r="G30" s="13" t="s">
        <v>96</v>
      </c>
      <c r="H30" s="13" t="s">
        <v>96</v>
      </c>
      <c r="I30" s="13" t="s">
        <v>96</v>
      </c>
      <c r="J30" s="13" t="s">
        <v>96</v>
      </c>
      <c r="K30" s="13" t="s">
        <v>96</v>
      </c>
      <c r="L30" s="13" t="s">
        <v>96</v>
      </c>
      <c r="M30" s="13" t="s">
        <v>96</v>
      </c>
      <c r="N30" s="13" t="s">
        <v>96</v>
      </c>
      <c r="O30" s="13" t="s">
        <v>96</v>
      </c>
      <c r="P30" s="13" t="s">
        <v>96</v>
      </c>
      <c r="Q30" s="13" t="s">
        <v>96</v>
      </c>
      <c r="R30" s="13" t="s">
        <v>96</v>
      </c>
      <c r="S30" s="13" t="s">
        <v>96</v>
      </c>
      <c r="T30" s="13" t="s">
        <v>96</v>
      </c>
      <c r="U30" s="13" t="s">
        <v>96</v>
      </c>
      <c r="V30" s="13" t="s">
        <v>96</v>
      </c>
      <c r="W30" s="13" t="s">
        <v>96</v>
      </c>
      <c r="X30" s="13" t="s">
        <v>96</v>
      </c>
      <c r="Y30" s="13" t="s">
        <v>96</v>
      </c>
      <c r="Z30" s="13" t="s">
        <v>96</v>
      </c>
      <c r="AA30" s="13" t="s">
        <v>96</v>
      </c>
      <c r="AB30" s="13" t="s">
        <v>96</v>
      </c>
      <c r="AC30" s="13" t="s">
        <v>96</v>
      </c>
      <c r="AD30" s="13" t="s">
        <v>96</v>
      </c>
      <c r="AE30" s="13" t="s">
        <v>96</v>
      </c>
      <c r="AF30" s="13" t="s">
        <v>96</v>
      </c>
      <c r="AG30" s="13" t="s">
        <v>96</v>
      </c>
      <c r="AH30" s="13" t="s">
        <v>96</v>
      </c>
      <c r="AI30" s="13" t="s">
        <v>96</v>
      </c>
      <c r="AJ30" s="13" t="s">
        <v>96</v>
      </c>
    </row>
    <row r="31" spans="1:36" ht="19.95" customHeight="1" x14ac:dyDescent="0.35">
      <c r="A31" s="14" t="s">
        <v>223</v>
      </c>
      <c r="B31" s="15" t="s">
        <v>118</v>
      </c>
      <c r="C31" s="22">
        <v>0.03</v>
      </c>
      <c r="D31" s="15" t="s">
        <v>118</v>
      </c>
      <c r="E31" s="15" t="s">
        <v>118</v>
      </c>
      <c r="F31" s="15" t="s">
        <v>118</v>
      </c>
      <c r="G31" s="15" t="s">
        <v>118</v>
      </c>
      <c r="H31" s="15" t="s">
        <v>118</v>
      </c>
      <c r="I31" s="15" t="s">
        <v>118</v>
      </c>
      <c r="J31" s="15" t="s">
        <v>118</v>
      </c>
      <c r="K31" s="15" t="s">
        <v>118</v>
      </c>
      <c r="L31" s="15" t="s">
        <v>118</v>
      </c>
      <c r="M31" s="15" t="s">
        <v>118</v>
      </c>
      <c r="N31" s="15" t="s">
        <v>118</v>
      </c>
      <c r="O31" s="15" t="s">
        <v>118</v>
      </c>
      <c r="P31" s="15" t="s">
        <v>118</v>
      </c>
      <c r="Q31" s="15" t="s">
        <v>118</v>
      </c>
      <c r="R31" s="15" t="s">
        <v>118</v>
      </c>
      <c r="S31" s="15" t="s">
        <v>118</v>
      </c>
      <c r="T31" s="15" t="s">
        <v>118</v>
      </c>
      <c r="U31" s="15" t="s">
        <v>118</v>
      </c>
      <c r="V31" s="15" t="s">
        <v>118</v>
      </c>
      <c r="W31" s="15" t="s">
        <v>118</v>
      </c>
      <c r="X31" s="15" t="s">
        <v>118</v>
      </c>
      <c r="Y31" s="15" t="s">
        <v>118</v>
      </c>
      <c r="Z31" s="15" t="s">
        <v>118</v>
      </c>
      <c r="AA31" s="15" t="s">
        <v>121</v>
      </c>
      <c r="AB31" s="15" t="s">
        <v>118</v>
      </c>
      <c r="AC31" s="15" t="s">
        <v>118</v>
      </c>
      <c r="AD31" s="15" t="s">
        <v>118</v>
      </c>
      <c r="AE31" s="15" t="s">
        <v>118</v>
      </c>
      <c r="AF31" s="15" t="s">
        <v>118</v>
      </c>
      <c r="AG31" s="15" t="s">
        <v>118</v>
      </c>
      <c r="AH31" s="15" t="s">
        <v>118</v>
      </c>
      <c r="AI31" s="15" t="s">
        <v>118</v>
      </c>
      <c r="AJ31" s="15" t="s">
        <v>118</v>
      </c>
    </row>
    <row r="32" spans="1:36" x14ac:dyDescent="0.3">
      <c r="B32" s="16">
        <f>((B9)+(B11)+(B13)+(B15)+(B17)+(B19)+(B21)+(B23)+(B25)+(B27)+(B29)+(B31))</f>
        <v>1</v>
      </c>
      <c r="C32" s="16">
        <f>((C9)+(C11)+(C13)+(C15)+(C17)+(C19)+(C21)+(C23)+(C25)+(C27)+(C29)+(C31))</f>
        <v>1</v>
      </c>
    </row>
  </sheetData>
  <sheetProtection algorithmName="SHA-512" hashValue="slsUxO8vGGyFI3q1UWz//FRQOv+X02EZWVU4sPX6KYfzos90/NNBBM6d72lWweKPqdlxt1g9jsn3ymTbrwnoNA==" saltValue="FTH4udKja4dqrb1tXk7jKw==" spinCount="100000" sheet="1" objects="1" scenarios="1"/>
  <mergeCells count="9">
    <mergeCell ref="N4:R4"/>
    <mergeCell ref="S4:AC4"/>
    <mergeCell ref="AD4:AG4"/>
    <mergeCell ref="AH4:AJ4"/>
    <mergeCell ref="B2:F2"/>
    <mergeCell ref="A3:E3"/>
    <mergeCell ref="D4:E4"/>
    <mergeCell ref="F4:J4"/>
    <mergeCell ref="K4:M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I35"/>
  <sheetViews>
    <sheetView showGridLines="0" workbookViewId="0">
      <pane xSplit="2" topLeftCell="C1" activePane="topRight" state="frozen"/>
      <selection pane="topRight"/>
    </sheetView>
  </sheetViews>
  <sheetFormatPr defaultRowHeight="14.4" x14ac:dyDescent="0.3"/>
  <cols>
    <col min="1" max="1" width="51.21875" customWidth="1"/>
    <col min="2" max="35" width="20.77734375" customWidth="1"/>
  </cols>
  <sheetData>
    <row r="1" spans="1:35" ht="21" x14ac:dyDescent="0.4">
      <c r="A1" s="43" t="str">
        <f>HYPERLINK("#Contents!A1","Return to Contents")</f>
        <v>Return to Contents</v>
      </c>
    </row>
    <row r="2" spans="1:35" ht="64.8" customHeight="1" x14ac:dyDescent="0.4">
      <c r="B2" s="160" t="s">
        <v>613</v>
      </c>
      <c r="C2" s="160"/>
      <c r="D2" s="160"/>
      <c r="E2" s="160"/>
      <c r="F2" s="160"/>
      <c r="G2" s="86"/>
      <c r="H2" s="86"/>
      <c r="I2" s="86"/>
      <c r="J2" s="86"/>
      <c r="K2" s="86"/>
      <c r="L2" s="86"/>
      <c r="M2" s="86"/>
      <c r="N2" s="87"/>
      <c r="O2" s="87"/>
    </row>
    <row r="3" spans="1:35" ht="84" customHeight="1" x14ac:dyDescent="0.4">
      <c r="A3" s="161" t="s">
        <v>606</v>
      </c>
      <c r="B3" s="161"/>
      <c r="C3" s="161"/>
      <c r="D3" s="161"/>
      <c r="E3" s="161"/>
      <c r="F3" s="88"/>
      <c r="G3" s="88"/>
      <c r="H3" s="88"/>
      <c r="I3" s="88"/>
      <c r="J3" s="88"/>
      <c r="K3" s="88"/>
      <c r="L3" s="88"/>
      <c r="M3" s="88"/>
      <c r="N3" s="88"/>
      <c r="O3" s="88"/>
      <c r="P3" s="88"/>
      <c r="Q3" s="88"/>
      <c r="R3" s="88"/>
      <c r="S3" s="88"/>
      <c r="T3" s="88"/>
      <c r="U3" s="88"/>
      <c r="V3" s="88"/>
      <c r="W3" s="88"/>
      <c r="X3" s="88"/>
      <c r="Y3" s="88"/>
      <c r="Z3" s="88"/>
      <c r="AA3" s="88"/>
      <c r="AB3" s="88"/>
      <c r="AC3" s="89"/>
      <c r="AD3" s="89"/>
      <c r="AF3" s="88"/>
    </row>
    <row r="4" spans="1:35" ht="18" customHeight="1" x14ac:dyDescent="0.3">
      <c r="A4" s="10"/>
      <c r="B4" s="10"/>
      <c r="C4" s="155" t="s">
        <v>224</v>
      </c>
      <c r="D4" s="157"/>
      <c r="E4" s="155" t="s">
        <v>603</v>
      </c>
      <c r="F4" s="156"/>
      <c r="G4" s="156"/>
      <c r="H4" s="156"/>
      <c r="I4" s="157"/>
      <c r="J4" s="155" t="s">
        <v>549</v>
      </c>
      <c r="K4" s="156"/>
      <c r="L4" s="157"/>
      <c r="M4" s="155" t="s">
        <v>550</v>
      </c>
      <c r="N4" s="156"/>
      <c r="O4" s="156"/>
      <c r="P4" s="156"/>
      <c r="Q4" s="157"/>
      <c r="R4" s="158" t="s">
        <v>551</v>
      </c>
      <c r="S4" s="159"/>
      <c r="T4" s="159"/>
      <c r="U4" s="159"/>
      <c r="V4" s="159"/>
      <c r="W4" s="159"/>
      <c r="X4" s="159"/>
      <c r="Y4" s="159"/>
      <c r="Z4" s="159"/>
      <c r="AA4" s="159"/>
      <c r="AB4" s="159"/>
      <c r="AC4" s="155" t="s">
        <v>552</v>
      </c>
      <c r="AD4" s="156"/>
      <c r="AE4" s="156"/>
      <c r="AF4" s="157"/>
      <c r="AG4" s="155" t="s">
        <v>553</v>
      </c>
      <c r="AH4" s="156"/>
      <c r="AI4" s="156"/>
    </row>
    <row r="5" spans="1:35" ht="87" customHeight="1" x14ac:dyDescent="0.3">
      <c r="A5" s="9" t="s">
        <v>536</v>
      </c>
      <c r="B5" s="17" t="s">
        <v>604</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5"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5" ht="19.95" customHeight="1" x14ac:dyDescent="0.35">
      <c r="A7" s="14" t="s">
        <v>49</v>
      </c>
      <c r="B7" s="15" t="s">
        <v>50</v>
      </c>
      <c r="C7" s="15" t="s">
        <v>51</v>
      </c>
      <c r="D7" s="15" t="s">
        <v>52</v>
      </c>
      <c r="E7" s="15" t="s">
        <v>53</v>
      </c>
      <c r="F7" s="15" t="s">
        <v>54</v>
      </c>
      <c r="G7" s="15" t="s">
        <v>55</v>
      </c>
      <c r="H7" s="15" t="s">
        <v>56</v>
      </c>
      <c r="I7" s="15" t="s">
        <v>57</v>
      </c>
      <c r="J7" s="15" t="s">
        <v>58</v>
      </c>
      <c r="K7" s="15" t="s">
        <v>59</v>
      </c>
      <c r="L7" s="15" t="s">
        <v>60</v>
      </c>
      <c r="M7" s="15" t="s">
        <v>61</v>
      </c>
      <c r="N7" s="15" t="s">
        <v>62</v>
      </c>
      <c r="O7" s="15" t="s">
        <v>63</v>
      </c>
      <c r="P7" s="15" t="s">
        <v>64</v>
      </c>
      <c r="Q7" s="15" t="s">
        <v>20</v>
      </c>
      <c r="R7" s="15" t="s">
        <v>65</v>
      </c>
      <c r="S7" s="15" t="s">
        <v>66</v>
      </c>
      <c r="T7" s="15" t="s">
        <v>67</v>
      </c>
      <c r="U7" s="15" t="s">
        <v>68</v>
      </c>
      <c r="V7" s="15" t="s">
        <v>69</v>
      </c>
      <c r="W7" s="15" t="s">
        <v>70</v>
      </c>
      <c r="X7" s="15" t="s">
        <v>71</v>
      </c>
      <c r="Y7" s="15" t="s">
        <v>72</v>
      </c>
      <c r="Z7" s="15" t="s">
        <v>39</v>
      </c>
      <c r="AA7" s="15" t="s">
        <v>73</v>
      </c>
      <c r="AB7" s="15" t="s">
        <v>74</v>
      </c>
      <c r="AC7" s="15" t="s">
        <v>59</v>
      </c>
      <c r="AD7" s="15" t="s">
        <v>75</v>
      </c>
      <c r="AE7" s="15" t="s">
        <v>40</v>
      </c>
      <c r="AF7" s="15" t="s">
        <v>76</v>
      </c>
      <c r="AG7" s="15" t="s">
        <v>77</v>
      </c>
      <c r="AH7" s="15" t="s">
        <v>78</v>
      </c>
      <c r="AI7" s="15" t="s">
        <v>79</v>
      </c>
    </row>
    <row r="8" spans="1:35" ht="19.95" customHeight="1" x14ac:dyDescent="0.35">
      <c r="A8" s="12" t="s">
        <v>80</v>
      </c>
      <c r="B8" s="13" t="s">
        <v>81</v>
      </c>
      <c r="C8" s="13" t="s">
        <v>63</v>
      </c>
      <c r="D8" s="13" t="s">
        <v>82</v>
      </c>
      <c r="E8" s="13" t="s">
        <v>83</v>
      </c>
      <c r="F8" s="13" t="s">
        <v>84</v>
      </c>
      <c r="G8" s="13" t="s">
        <v>85</v>
      </c>
      <c r="H8" s="13" t="s">
        <v>86</v>
      </c>
      <c r="I8" s="13" t="s">
        <v>87</v>
      </c>
      <c r="J8" s="13" t="s">
        <v>88</v>
      </c>
      <c r="K8" s="13" t="s">
        <v>89</v>
      </c>
      <c r="L8" s="13" t="s">
        <v>90</v>
      </c>
      <c r="M8" s="13" t="s">
        <v>91</v>
      </c>
      <c r="N8" s="13" t="s">
        <v>71</v>
      </c>
      <c r="O8" s="13" t="s">
        <v>92</v>
      </c>
      <c r="P8" s="13" t="s">
        <v>93</v>
      </c>
      <c r="Q8" s="13" t="s">
        <v>94</v>
      </c>
      <c r="R8" s="13" t="s">
        <v>95</v>
      </c>
      <c r="S8" s="13" t="s">
        <v>96</v>
      </c>
      <c r="T8" s="13" t="s">
        <v>71</v>
      </c>
      <c r="U8" s="13" t="s">
        <v>96</v>
      </c>
      <c r="V8" s="13" t="s">
        <v>97</v>
      </c>
      <c r="W8" s="13" t="s">
        <v>96</v>
      </c>
      <c r="X8" s="13" t="s">
        <v>96</v>
      </c>
      <c r="Y8" s="13" t="s">
        <v>98</v>
      </c>
      <c r="Z8" s="13" t="s">
        <v>99</v>
      </c>
      <c r="AA8" s="13" t="s">
        <v>96</v>
      </c>
      <c r="AB8" s="13" t="s">
        <v>100</v>
      </c>
      <c r="AC8" s="13" t="s">
        <v>101</v>
      </c>
      <c r="AD8" s="13" t="s">
        <v>71</v>
      </c>
      <c r="AE8" s="13" t="s">
        <v>99</v>
      </c>
      <c r="AF8" s="13" t="s">
        <v>96</v>
      </c>
      <c r="AG8" s="13" t="s">
        <v>102</v>
      </c>
      <c r="AH8" s="13" t="s">
        <v>103</v>
      </c>
      <c r="AI8" s="13" t="s">
        <v>104</v>
      </c>
    </row>
    <row r="9" spans="1:35" ht="19.95" customHeight="1" x14ac:dyDescent="0.35">
      <c r="A9" s="14" t="s">
        <v>105</v>
      </c>
      <c r="B9" s="15" t="s">
        <v>106</v>
      </c>
      <c r="C9" s="15" t="s">
        <v>107</v>
      </c>
      <c r="D9" s="15" t="s">
        <v>108</v>
      </c>
      <c r="E9" s="15" t="s">
        <v>109</v>
      </c>
      <c r="F9" s="15" t="s">
        <v>110</v>
      </c>
      <c r="G9" s="15" t="s">
        <v>111</v>
      </c>
      <c r="H9" s="15" t="s">
        <v>112</v>
      </c>
      <c r="I9" s="15" t="s">
        <v>109</v>
      </c>
      <c r="J9" s="15" t="s">
        <v>113</v>
      </c>
      <c r="K9" s="15" t="s">
        <v>112</v>
      </c>
      <c r="L9" s="15" t="s">
        <v>114</v>
      </c>
      <c r="M9" s="15" t="s">
        <v>115</v>
      </c>
      <c r="N9" s="15" t="s">
        <v>116</v>
      </c>
      <c r="O9" s="15" t="s">
        <v>107</v>
      </c>
      <c r="P9" s="15" t="s">
        <v>113</v>
      </c>
      <c r="Q9" s="15" t="s">
        <v>115</v>
      </c>
      <c r="R9" s="15" t="s">
        <v>117</v>
      </c>
      <c r="S9" s="15" t="s">
        <v>118</v>
      </c>
      <c r="T9" s="15" t="s">
        <v>119</v>
      </c>
      <c r="U9" s="15" t="s">
        <v>118</v>
      </c>
      <c r="V9" s="15" t="s">
        <v>120</v>
      </c>
      <c r="W9" s="15" t="s">
        <v>118</v>
      </c>
      <c r="X9" s="15" t="s">
        <v>121</v>
      </c>
      <c r="Y9" s="15" t="s">
        <v>114</v>
      </c>
      <c r="Z9" s="15" t="s">
        <v>122</v>
      </c>
      <c r="AA9" s="15" t="s">
        <v>118</v>
      </c>
      <c r="AB9" s="15" t="s">
        <v>123</v>
      </c>
      <c r="AC9" s="15" t="s">
        <v>124</v>
      </c>
      <c r="AD9" s="15" t="s">
        <v>125</v>
      </c>
      <c r="AE9" s="15" t="s">
        <v>126</v>
      </c>
      <c r="AF9" s="15" t="s">
        <v>118</v>
      </c>
      <c r="AG9" s="15" t="s">
        <v>121</v>
      </c>
      <c r="AH9" s="15" t="s">
        <v>127</v>
      </c>
      <c r="AI9" s="15" t="s">
        <v>107</v>
      </c>
    </row>
    <row r="10" spans="1:35" ht="19.95" customHeight="1" x14ac:dyDescent="0.35">
      <c r="A10" s="12" t="s">
        <v>4</v>
      </c>
      <c r="B10" s="13" t="s">
        <v>128</v>
      </c>
      <c r="C10" s="13" t="s">
        <v>129</v>
      </c>
      <c r="D10" s="13" t="s">
        <v>79</v>
      </c>
      <c r="E10" s="13" t="s">
        <v>41</v>
      </c>
      <c r="F10" s="13" t="s">
        <v>130</v>
      </c>
      <c r="G10" s="13" t="s">
        <v>131</v>
      </c>
      <c r="H10" s="13" t="s">
        <v>132</v>
      </c>
      <c r="I10" s="13" t="s">
        <v>87</v>
      </c>
      <c r="J10" s="13" t="s">
        <v>133</v>
      </c>
      <c r="K10" s="13" t="s">
        <v>134</v>
      </c>
      <c r="L10" s="13" t="s">
        <v>135</v>
      </c>
      <c r="M10" s="13" t="s">
        <v>90</v>
      </c>
      <c r="N10" s="13" t="s">
        <v>41</v>
      </c>
      <c r="O10" s="13" t="s">
        <v>40</v>
      </c>
      <c r="P10" s="13" t="s">
        <v>136</v>
      </c>
      <c r="Q10" s="13" t="s">
        <v>137</v>
      </c>
      <c r="R10" s="13" t="s">
        <v>96</v>
      </c>
      <c r="S10" s="13" t="s">
        <v>138</v>
      </c>
      <c r="T10" s="13" t="s">
        <v>96</v>
      </c>
      <c r="U10" s="13" t="s">
        <v>139</v>
      </c>
      <c r="V10" s="13" t="s">
        <v>96</v>
      </c>
      <c r="W10" s="13" t="s">
        <v>140</v>
      </c>
      <c r="X10" s="13" t="s">
        <v>96</v>
      </c>
      <c r="Y10" s="13" t="s">
        <v>96</v>
      </c>
      <c r="Z10" s="13" t="s">
        <v>99</v>
      </c>
      <c r="AA10" s="13" t="s">
        <v>141</v>
      </c>
      <c r="AB10" s="13" t="s">
        <v>100</v>
      </c>
      <c r="AC10" s="13" t="s">
        <v>99</v>
      </c>
      <c r="AD10" s="13" t="s">
        <v>100</v>
      </c>
      <c r="AE10" s="13" t="s">
        <v>99</v>
      </c>
      <c r="AF10" s="13" t="s">
        <v>142</v>
      </c>
      <c r="AG10" s="13" t="s">
        <v>143</v>
      </c>
      <c r="AH10" s="13" t="s">
        <v>144</v>
      </c>
      <c r="AI10" s="13" t="s">
        <v>145</v>
      </c>
    </row>
    <row r="11" spans="1:35" ht="19.95" customHeight="1" x14ac:dyDescent="0.35">
      <c r="A11" s="14" t="s">
        <v>146</v>
      </c>
      <c r="B11" s="15" t="s">
        <v>147</v>
      </c>
      <c r="C11" s="15" t="s">
        <v>148</v>
      </c>
      <c r="D11" s="15" t="s">
        <v>149</v>
      </c>
      <c r="E11" s="15" t="s">
        <v>149</v>
      </c>
      <c r="F11" s="15" t="s">
        <v>109</v>
      </c>
      <c r="G11" s="15" t="s">
        <v>148</v>
      </c>
      <c r="H11" s="15" t="s">
        <v>148</v>
      </c>
      <c r="I11" s="15" t="s">
        <v>109</v>
      </c>
      <c r="J11" s="15" t="s">
        <v>109</v>
      </c>
      <c r="K11" s="15" t="s">
        <v>150</v>
      </c>
      <c r="L11" s="15" t="s">
        <v>151</v>
      </c>
      <c r="M11" s="15" t="s">
        <v>113</v>
      </c>
      <c r="N11" s="15" t="s">
        <v>150</v>
      </c>
      <c r="O11" s="15" t="s">
        <v>120</v>
      </c>
      <c r="P11" s="15" t="s">
        <v>148</v>
      </c>
      <c r="Q11" s="15" t="s">
        <v>151</v>
      </c>
      <c r="R11" s="15" t="s">
        <v>118</v>
      </c>
      <c r="S11" s="15" t="s">
        <v>152</v>
      </c>
      <c r="T11" s="15" t="s">
        <v>118</v>
      </c>
      <c r="U11" s="15" t="s">
        <v>148</v>
      </c>
      <c r="V11" s="15" t="s">
        <v>118</v>
      </c>
      <c r="W11" s="15" t="s">
        <v>153</v>
      </c>
      <c r="X11" s="15" t="s">
        <v>118</v>
      </c>
      <c r="Y11" s="15" t="s">
        <v>118</v>
      </c>
      <c r="Z11" s="15" t="s">
        <v>154</v>
      </c>
      <c r="AA11" s="15" t="s">
        <v>112</v>
      </c>
      <c r="AB11" s="15" t="s">
        <v>154</v>
      </c>
      <c r="AC11" s="15" t="s">
        <v>118</v>
      </c>
      <c r="AD11" s="15" t="s">
        <v>121</v>
      </c>
      <c r="AE11" s="15" t="s">
        <v>155</v>
      </c>
      <c r="AF11" s="15" t="s">
        <v>156</v>
      </c>
      <c r="AG11" s="15" t="s">
        <v>115</v>
      </c>
      <c r="AH11" s="15" t="s">
        <v>121</v>
      </c>
      <c r="AI11" s="15" t="s">
        <v>122</v>
      </c>
    </row>
    <row r="12" spans="1:35" ht="19.95" customHeight="1" x14ac:dyDescent="0.35">
      <c r="A12" s="12" t="s">
        <v>157</v>
      </c>
      <c r="B12" s="13" t="s">
        <v>158</v>
      </c>
      <c r="C12" s="13" t="s">
        <v>159</v>
      </c>
      <c r="D12" s="13" t="s">
        <v>160</v>
      </c>
      <c r="E12" s="13" t="s">
        <v>161</v>
      </c>
      <c r="F12" s="13" t="s">
        <v>162</v>
      </c>
      <c r="G12" s="13" t="s">
        <v>102</v>
      </c>
      <c r="H12" s="13" t="s">
        <v>38</v>
      </c>
      <c r="I12" s="13" t="s">
        <v>163</v>
      </c>
      <c r="J12" s="13" t="s">
        <v>164</v>
      </c>
      <c r="K12" s="13" t="s">
        <v>132</v>
      </c>
      <c r="L12" s="13" t="s">
        <v>37</v>
      </c>
      <c r="M12" s="13" t="s">
        <v>72</v>
      </c>
      <c r="N12" s="13" t="s">
        <v>44</v>
      </c>
      <c r="O12" s="13" t="s">
        <v>165</v>
      </c>
      <c r="P12" s="13" t="s">
        <v>166</v>
      </c>
      <c r="Q12" s="13" t="s">
        <v>167</v>
      </c>
      <c r="R12" s="13" t="s">
        <v>96</v>
      </c>
      <c r="S12" s="13" t="s">
        <v>96</v>
      </c>
      <c r="T12" s="13" t="s">
        <v>168</v>
      </c>
      <c r="U12" s="13" t="s">
        <v>99</v>
      </c>
      <c r="V12" s="13" t="s">
        <v>167</v>
      </c>
      <c r="W12" s="13" t="s">
        <v>96</v>
      </c>
      <c r="X12" s="13" t="s">
        <v>100</v>
      </c>
      <c r="Y12" s="13" t="s">
        <v>96</v>
      </c>
      <c r="Z12" s="13" t="s">
        <v>96</v>
      </c>
      <c r="AA12" s="13" t="s">
        <v>96</v>
      </c>
      <c r="AB12" s="13" t="s">
        <v>96</v>
      </c>
      <c r="AC12" s="13" t="s">
        <v>141</v>
      </c>
      <c r="AD12" s="13" t="s">
        <v>169</v>
      </c>
      <c r="AE12" s="13" t="s">
        <v>99</v>
      </c>
      <c r="AF12" s="13" t="s">
        <v>99</v>
      </c>
      <c r="AG12" s="13" t="s">
        <v>170</v>
      </c>
      <c r="AH12" s="13" t="s">
        <v>104</v>
      </c>
      <c r="AI12" s="13" t="s">
        <v>37</v>
      </c>
    </row>
    <row r="13" spans="1:35" ht="19.95" customHeight="1" x14ac:dyDescent="0.35">
      <c r="A13" s="14" t="s">
        <v>171</v>
      </c>
      <c r="B13" s="15" t="s">
        <v>125</v>
      </c>
      <c r="C13" s="15" t="s">
        <v>151</v>
      </c>
      <c r="D13" s="15" t="s">
        <v>116</v>
      </c>
      <c r="E13" s="15" t="s">
        <v>172</v>
      </c>
      <c r="F13" s="15" t="s">
        <v>151</v>
      </c>
      <c r="G13" s="15" t="s">
        <v>123</v>
      </c>
      <c r="H13" s="15" t="s">
        <v>116</v>
      </c>
      <c r="I13" s="15" t="s">
        <v>153</v>
      </c>
      <c r="J13" s="15" t="s">
        <v>173</v>
      </c>
      <c r="K13" s="15" t="s">
        <v>116</v>
      </c>
      <c r="L13" s="15" t="s">
        <v>116</v>
      </c>
      <c r="M13" s="15" t="s">
        <v>174</v>
      </c>
      <c r="N13" s="15" t="s">
        <v>173</v>
      </c>
      <c r="O13" s="15" t="s">
        <v>122</v>
      </c>
      <c r="P13" s="15" t="s">
        <v>172</v>
      </c>
      <c r="Q13" s="15" t="s">
        <v>123</v>
      </c>
      <c r="R13" s="15" t="s">
        <v>118</v>
      </c>
      <c r="S13" s="15" t="s">
        <v>118</v>
      </c>
      <c r="T13" s="15" t="s">
        <v>175</v>
      </c>
      <c r="U13" s="15" t="s">
        <v>121</v>
      </c>
      <c r="V13" s="15" t="s">
        <v>174</v>
      </c>
      <c r="W13" s="15" t="s">
        <v>118</v>
      </c>
      <c r="X13" s="15" t="s">
        <v>174</v>
      </c>
      <c r="Y13" s="15" t="s">
        <v>118</v>
      </c>
      <c r="Z13" s="15" t="s">
        <v>118</v>
      </c>
      <c r="AA13" s="15" t="s">
        <v>176</v>
      </c>
      <c r="AB13" s="15" t="s">
        <v>121</v>
      </c>
      <c r="AC13" s="15" t="s">
        <v>176</v>
      </c>
      <c r="AD13" s="15" t="s">
        <v>177</v>
      </c>
      <c r="AE13" s="15" t="s">
        <v>126</v>
      </c>
      <c r="AF13" s="15" t="s">
        <v>118</v>
      </c>
      <c r="AG13" s="15" t="s">
        <v>151</v>
      </c>
      <c r="AH13" s="15" t="s">
        <v>174</v>
      </c>
      <c r="AI13" s="15" t="s">
        <v>149</v>
      </c>
    </row>
    <row r="14" spans="1:35" ht="19.95" customHeight="1" x14ac:dyDescent="0.35">
      <c r="A14" s="12" t="s">
        <v>8</v>
      </c>
      <c r="B14" s="13" t="s">
        <v>178</v>
      </c>
      <c r="C14" s="13" t="s">
        <v>135</v>
      </c>
      <c r="D14" s="13" t="s">
        <v>91</v>
      </c>
      <c r="E14" s="13" t="s">
        <v>71</v>
      </c>
      <c r="F14" s="13" t="s">
        <v>179</v>
      </c>
      <c r="G14" s="13" t="s">
        <v>180</v>
      </c>
      <c r="H14" s="13" t="s">
        <v>73</v>
      </c>
      <c r="I14" s="13" t="s">
        <v>71</v>
      </c>
      <c r="J14" s="13" t="s">
        <v>131</v>
      </c>
      <c r="K14" s="13" t="s">
        <v>181</v>
      </c>
      <c r="L14" s="13" t="s">
        <v>162</v>
      </c>
      <c r="M14" s="13" t="s">
        <v>39</v>
      </c>
      <c r="N14" s="13" t="s">
        <v>182</v>
      </c>
      <c r="O14" s="13" t="s">
        <v>165</v>
      </c>
      <c r="P14" s="13" t="s">
        <v>38</v>
      </c>
      <c r="Q14" s="13" t="s">
        <v>38</v>
      </c>
      <c r="R14" s="13" t="s">
        <v>96</v>
      </c>
      <c r="S14" s="13" t="s">
        <v>104</v>
      </c>
      <c r="T14" s="13" t="s">
        <v>96</v>
      </c>
      <c r="U14" s="13" t="s">
        <v>183</v>
      </c>
      <c r="V14" s="13" t="s">
        <v>96</v>
      </c>
      <c r="W14" s="13" t="s">
        <v>94</v>
      </c>
      <c r="X14" s="13" t="s">
        <v>96</v>
      </c>
      <c r="Y14" s="13" t="s">
        <v>96</v>
      </c>
      <c r="Z14" s="13" t="s">
        <v>96</v>
      </c>
      <c r="AA14" s="13" t="s">
        <v>100</v>
      </c>
      <c r="AB14" s="13" t="s">
        <v>99</v>
      </c>
      <c r="AC14" s="13" t="s">
        <v>96</v>
      </c>
      <c r="AD14" s="13" t="s">
        <v>96</v>
      </c>
      <c r="AE14" s="13" t="s">
        <v>99</v>
      </c>
      <c r="AF14" s="13" t="s">
        <v>184</v>
      </c>
      <c r="AG14" s="13" t="s">
        <v>185</v>
      </c>
      <c r="AH14" s="13" t="s">
        <v>99</v>
      </c>
      <c r="AI14" s="13" t="s">
        <v>144</v>
      </c>
    </row>
    <row r="15" spans="1:35" ht="19.95" customHeight="1" x14ac:dyDescent="0.35">
      <c r="A15" s="14" t="s">
        <v>186</v>
      </c>
      <c r="B15" s="15" t="s">
        <v>122</v>
      </c>
      <c r="C15" s="15" t="s">
        <v>155</v>
      </c>
      <c r="D15" s="15" t="s">
        <v>119</v>
      </c>
      <c r="E15" s="15" t="s">
        <v>174</v>
      </c>
      <c r="F15" s="15" t="s">
        <v>155</v>
      </c>
      <c r="G15" s="15" t="s">
        <v>151</v>
      </c>
      <c r="H15" s="15" t="s">
        <v>119</v>
      </c>
      <c r="I15" s="15" t="s">
        <v>120</v>
      </c>
      <c r="J15" s="15" t="s">
        <v>174</v>
      </c>
      <c r="K15" s="15" t="s">
        <v>125</v>
      </c>
      <c r="L15" s="15" t="s">
        <v>125</v>
      </c>
      <c r="M15" s="15" t="s">
        <v>155</v>
      </c>
      <c r="N15" s="15" t="s">
        <v>173</v>
      </c>
      <c r="O15" s="15" t="s">
        <v>122</v>
      </c>
      <c r="P15" s="15" t="s">
        <v>155</v>
      </c>
      <c r="Q15" s="15" t="s">
        <v>122</v>
      </c>
      <c r="R15" s="15" t="s">
        <v>118</v>
      </c>
      <c r="S15" s="15" t="s">
        <v>172</v>
      </c>
      <c r="T15" s="15" t="s">
        <v>118</v>
      </c>
      <c r="U15" s="15" t="s">
        <v>123</v>
      </c>
      <c r="V15" s="15" t="s">
        <v>118</v>
      </c>
      <c r="W15" s="15" t="s">
        <v>187</v>
      </c>
      <c r="X15" s="15" t="s">
        <v>118</v>
      </c>
      <c r="Y15" s="15" t="s">
        <v>118</v>
      </c>
      <c r="Z15" s="15" t="s">
        <v>118</v>
      </c>
      <c r="AA15" s="15" t="s">
        <v>154</v>
      </c>
      <c r="AB15" s="15" t="s">
        <v>188</v>
      </c>
      <c r="AC15" s="15" t="s">
        <v>118</v>
      </c>
      <c r="AD15" s="15" t="s">
        <v>118</v>
      </c>
      <c r="AE15" s="15" t="s">
        <v>155</v>
      </c>
      <c r="AF15" s="15" t="s">
        <v>108</v>
      </c>
      <c r="AG15" s="15" t="s">
        <v>149</v>
      </c>
      <c r="AH15" s="15" t="s">
        <v>118</v>
      </c>
      <c r="AI15" s="15" t="s">
        <v>188</v>
      </c>
    </row>
    <row r="16" spans="1:35" ht="19.95" customHeight="1" x14ac:dyDescent="0.35">
      <c r="A16" s="12" t="s">
        <v>7</v>
      </c>
      <c r="B16" s="13" t="s">
        <v>189</v>
      </c>
      <c r="C16" s="13" t="s">
        <v>190</v>
      </c>
      <c r="D16" s="13" t="s">
        <v>166</v>
      </c>
      <c r="E16" s="13" t="s">
        <v>71</v>
      </c>
      <c r="F16" s="13" t="s">
        <v>39</v>
      </c>
      <c r="G16" s="13" t="s">
        <v>141</v>
      </c>
      <c r="H16" s="13" t="s">
        <v>40</v>
      </c>
      <c r="I16" s="13" t="s">
        <v>182</v>
      </c>
      <c r="J16" s="13" t="s">
        <v>191</v>
      </c>
      <c r="K16" s="13" t="s">
        <v>179</v>
      </c>
      <c r="L16" s="13" t="s">
        <v>136</v>
      </c>
      <c r="M16" s="13" t="s">
        <v>144</v>
      </c>
      <c r="N16" s="13" t="s">
        <v>98</v>
      </c>
      <c r="O16" s="13" t="s">
        <v>40</v>
      </c>
      <c r="P16" s="13" t="s">
        <v>135</v>
      </c>
      <c r="Q16" s="13" t="s">
        <v>191</v>
      </c>
      <c r="R16" s="13" t="s">
        <v>183</v>
      </c>
      <c r="S16" s="13" t="s">
        <v>96</v>
      </c>
      <c r="T16" s="13" t="s">
        <v>98</v>
      </c>
      <c r="U16" s="13" t="s">
        <v>96</v>
      </c>
      <c r="V16" s="13" t="s">
        <v>93</v>
      </c>
      <c r="W16" s="13" t="s">
        <v>96</v>
      </c>
      <c r="X16" s="13" t="s">
        <v>96</v>
      </c>
      <c r="Y16" s="13" t="s">
        <v>99</v>
      </c>
      <c r="Z16" s="13" t="s">
        <v>96</v>
      </c>
      <c r="AA16" s="13" t="s">
        <v>96</v>
      </c>
      <c r="AB16" s="13" t="s">
        <v>167</v>
      </c>
      <c r="AC16" s="13" t="s">
        <v>192</v>
      </c>
      <c r="AD16" s="13" t="s">
        <v>98</v>
      </c>
      <c r="AE16" s="13" t="s">
        <v>99</v>
      </c>
      <c r="AF16" s="13" t="s">
        <v>96</v>
      </c>
      <c r="AG16" s="13" t="s">
        <v>98</v>
      </c>
      <c r="AH16" s="13" t="s">
        <v>193</v>
      </c>
      <c r="AI16" s="13" t="s">
        <v>98</v>
      </c>
    </row>
    <row r="17" spans="1:35" ht="19.95" customHeight="1" x14ac:dyDescent="0.35">
      <c r="A17" s="14" t="s">
        <v>194</v>
      </c>
      <c r="B17" s="15" t="s">
        <v>116</v>
      </c>
      <c r="C17" s="15" t="s">
        <v>120</v>
      </c>
      <c r="D17" s="15" t="s">
        <v>116</v>
      </c>
      <c r="E17" s="15" t="s">
        <v>174</v>
      </c>
      <c r="F17" s="15" t="s">
        <v>154</v>
      </c>
      <c r="G17" s="15" t="s">
        <v>154</v>
      </c>
      <c r="H17" s="15" t="s">
        <v>174</v>
      </c>
      <c r="I17" s="15" t="s">
        <v>147</v>
      </c>
      <c r="J17" s="15" t="s">
        <v>120</v>
      </c>
      <c r="K17" s="15" t="s">
        <v>126</v>
      </c>
      <c r="L17" s="15" t="s">
        <v>147</v>
      </c>
      <c r="M17" s="15" t="s">
        <v>126</v>
      </c>
      <c r="N17" s="15" t="s">
        <v>176</v>
      </c>
      <c r="O17" s="15" t="s">
        <v>120</v>
      </c>
      <c r="P17" s="15" t="s">
        <v>153</v>
      </c>
      <c r="Q17" s="15" t="s">
        <v>109</v>
      </c>
      <c r="R17" s="15" t="s">
        <v>176</v>
      </c>
      <c r="S17" s="15" t="s">
        <v>118</v>
      </c>
      <c r="T17" s="15" t="s">
        <v>126</v>
      </c>
      <c r="U17" s="15" t="s">
        <v>118</v>
      </c>
      <c r="V17" s="15" t="s">
        <v>175</v>
      </c>
      <c r="W17" s="15" t="s">
        <v>118</v>
      </c>
      <c r="X17" s="15" t="s">
        <v>121</v>
      </c>
      <c r="Y17" s="15" t="s">
        <v>174</v>
      </c>
      <c r="Z17" s="15" t="s">
        <v>121</v>
      </c>
      <c r="AA17" s="15" t="s">
        <v>118</v>
      </c>
      <c r="AB17" s="15" t="s">
        <v>150</v>
      </c>
      <c r="AC17" s="15" t="s">
        <v>195</v>
      </c>
      <c r="AD17" s="15" t="s">
        <v>176</v>
      </c>
      <c r="AE17" s="15" t="s">
        <v>174</v>
      </c>
      <c r="AF17" s="15" t="s">
        <v>118</v>
      </c>
      <c r="AG17" s="15" t="s">
        <v>121</v>
      </c>
      <c r="AH17" s="15" t="s">
        <v>149</v>
      </c>
      <c r="AI17" s="15" t="s">
        <v>188</v>
      </c>
    </row>
    <row r="18" spans="1:35" ht="19.95" customHeight="1" x14ac:dyDescent="0.35">
      <c r="A18" s="12" t="s">
        <v>6</v>
      </c>
      <c r="B18" s="13" t="s">
        <v>196</v>
      </c>
      <c r="C18" s="13" t="s">
        <v>104</v>
      </c>
      <c r="D18" s="13" t="s">
        <v>190</v>
      </c>
      <c r="E18" s="13" t="s">
        <v>132</v>
      </c>
      <c r="F18" s="13" t="s">
        <v>97</v>
      </c>
      <c r="G18" s="13" t="s">
        <v>141</v>
      </c>
      <c r="H18" s="13" t="s">
        <v>39</v>
      </c>
      <c r="I18" s="13" t="s">
        <v>139</v>
      </c>
      <c r="J18" s="13" t="s">
        <v>37</v>
      </c>
      <c r="K18" s="13" t="s">
        <v>161</v>
      </c>
      <c r="L18" s="13" t="s">
        <v>37</v>
      </c>
      <c r="M18" s="13" t="s">
        <v>141</v>
      </c>
      <c r="N18" s="13" t="s">
        <v>197</v>
      </c>
      <c r="O18" s="13" t="s">
        <v>198</v>
      </c>
      <c r="P18" s="13" t="s">
        <v>38</v>
      </c>
      <c r="Q18" s="13" t="s">
        <v>144</v>
      </c>
      <c r="R18" s="13" t="s">
        <v>96</v>
      </c>
      <c r="S18" s="13" t="s">
        <v>97</v>
      </c>
      <c r="T18" s="13" t="s">
        <v>99</v>
      </c>
      <c r="U18" s="13" t="s">
        <v>199</v>
      </c>
      <c r="V18" s="13" t="s">
        <v>99</v>
      </c>
      <c r="W18" s="13" t="s">
        <v>96</v>
      </c>
      <c r="X18" s="13" t="s">
        <v>98</v>
      </c>
      <c r="Y18" s="13" t="s">
        <v>96</v>
      </c>
      <c r="Z18" s="13" t="s">
        <v>96</v>
      </c>
      <c r="AA18" s="13" t="s">
        <v>96</v>
      </c>
      <c r="AB18" s="13" t="s">
        <v>99</v>
      </c>
      <c r="AC18" s="13" t="s">
        <v>99</v>
      </c>
      <c r="AD18" s="13" t="s">
        <v>98</v>
      </c>
      <c r="AE18" s="13" t="s">
        <v>99</v>
      </c>
      <c r="AF18" s="13" t="s">
        <v>200</v>
      </c>
      <c r="AG18" s="13" t="s">
        <v>159</v>
      </c>
      <c r="AH18" s="13" t="s">
        <v>100</v>
      </c>
      <c r="AI18" s="13" t="s">
        <v>97</v>
      </c>
    </row>
    <row r="19" spans="1:35" ht="19.95" customHeight="1" x14ac:dyDescent="0.35">
      <c r="A19" s="14" t="s">
        <v>201</v>
      </c>
      <c r="B19" s="15" t="s">
        <v>116</v>
      </c>
      <c r="C19" s="15" t="s">
        <v>154</v>
      </c>
      <c r="D19" s="15" t="s">
        <v>122</v>
      </c>
      <c r="E19" s="15" t="s">
        <v>151</v>
      </c>
      <c r="F19" s="15" t="s">
        <v>188</v>
      </c>
      <c r="G19" s="15" t="s">
        <v>154</v>
      </c>
      <c r="H19" s="15" t="s">
        <v>154</v>
      </c>
      <c r="I19" s="15" t="s">
        <v>120</v>
      </c>
      <c r="J19" s="15" t="s">
        <v>154</v>
      </c>
      <c r="K19" s="15" t="s">
        <v>120</v>
      </c>
      <c r="L19" s="15" t="s">
        <v>116</v>
      </c>
      <c r="M19" s="15" t="s">
        <v>123</v>
      </c>
      <c r="N19" s="15" t="s">
        <v>173</v>
      </c>
      <c r="O19" s="15" t="s">
        <v>116</v>
      </c>
      <c r="P19" s="15" t="s">
        <v>155</v>
      </c>
      <c r="Q19" s="15" t="s">
        <v>126</v>
      </c>
      <c r="R19" s="15" t="s">
        <v>118</v>
      </c>
      <c r="S19" s="15" t="s">
        <v>123</v>
      </c>
      <c r="T19" s="15" t="s">
        <v>121</v>
      </c>
      <c r="U19" s="15" t="s">
        <v>177</v>
      </c>
      <c r="V19" s="15" t="s">
        <v>121</v>
      </c>
      <c r="W19" s="15" t="s">
        <v>121</v>
      </c>
      <c r="X19" s="15" t="s">
        <v>147</v>
      </c>
      <c r="Y19" s="15" t="s">
        <v>118</v>
      </c>
      <c r="Z19" s="15" t="s">
        <v>118</v>
      </c>
      <c r="AA19" s="15" t="s">
        <v>118</v>
      </c>
      <c r="AB19" s="15" t="s">
        <v>126</v>
      </c>
      <c r="AC19" s="15" t="s">
        <v>118</v>
      </c>
      <c r="AD19" s="15" t="s">
        <v>176</v>
      </c>
      <c r="AE19" s="15" t="s">
        <v>155</v>
      </c>
      <c r="AF19" s="15" t="s">
        <v>147</v>
      </c>
      <c r="AG19" s="15" t="s">
        <v>119</v>
      </c>
      <c r="AH19" s="15" t="s">
        <v>121</v>
      </c>
      <c r="AI19" s="15" t="s">
        <v>120</v>
      </c>
    </row>
    <row r="20" spans="1:35" ht="19.95" customHeight="1" x14ac:dyDescent="0.35">
      <c r="A20" s="12" t="s">
        <v>202</v>
      </c>
      <c r="B20" s="13" t="s">
        <v>104</v>
      </c>
      <c r="C20" s="13" t="s">
        <v>165</v>
      </c>
      <c r="D20" s="13" t="s">
        <v>198</v>
      </c>
      <c r="E20" s="13" t="s">
        <v>167</v>
      </c>
      <c r="F20" s="13" t="s">
        <v>144</v>
      </c>
      <c r="G20" s="13" t="s">
        <v>98</v>
      </c>
      <c r="H20" s="13" t="s">
        <v>198</v>
      </c>
      <c r="I20" s="13" t="s">
        <v>99</v>
      </c>
      <c r="J20" s="13" t="s">
        <v>140</v>
      </c>
      <c r="K20" s="13" t="s">
        <v>165</v>
      </c>
      <c r="L20" s="13" t="s">
        <v>98</v>
      </c>
      <c r="M20" s="13" t="s">
        <v>100</v>
      </c>
      <c r="N20" s="13" t="s">
        <v>72</v>
      </c>
      <c r="O20" s="13" t="s">
        <v>203</v>
      </c>
      <c r="P20" s="13" t="s">
        <v>141</v>
      </c>
      <c r="Q20" s="13" t="s">
        <v>203</v>
      </c>
      <c r="R20" s="13" t="s">
        <v>203</v>
      </c>
      <c r="S20" s="13" t="s">
        <v>102</v>
      </c>
      <c r="T20" s="13" t="s">
        <v>96</v>
      </c>
      <c r="U20" s="13" t="s">
        <v>102</v>
      </c>
      <c r="V20" s="13" t="s">
        <v>203</v>
      </c>
      <c r="W20" s="13" t="s">
        <v>100</v>
      </c>
      <c r="X20" s="13" t="s">
        <v>99</v>
      </c>
      <c r="Y20" s="13" t="s">
        <v>96</v>
      </c>
      <c r="Z20" s="13" t="s">
        <v>99</v>
      </c>
      <c r="AA20" s="13" t="s">
        <v>96</v>
      </c>
      <c r="AB20" s="13" t="s">
        <v>141</v>
      </c>
      <c r="AC20" s="13" t="s">
        <v>183</v>
      </c>
      <c r="AD20" s="13" t="s">
        <v>99</v>
      </c>
      <c r="AE20" s="13" t="s">
        <v>100</v>
      </c>
      <c r="AF20" s="13" t="s">
        <v>137</v>
      </c>
      <c r="AG20" s="13" t="s">
        <v>204</v>
      </c>
      <c r="AH20" s="13" t="s">
        <v>203</v>
      </c>
      <c r="AI20" s="13" t="s">
        <v>203</v>
      </c>
    </row>
    <row r="21" spans="1:35" ht="19.95" customHeight="1" x14ac:dyDescent="0.35">
      <c r="A21" s="14" t="s">
        <v>205</v>
      </c>
      <c r="B21" s="15" t="s">
        <v>126</v>
      </c>
      <c r="C21" s="15" t="s">
        <v>126</v>
      </c>
      <c r="D21" s="15" t="s">
        <v>126</v>
      </c>
      <c r="E21" s="15" t="s">
        <v>126</v>
      </c>
      <c r="F21" s="15" t="s">
        <v>176</v>
      </c>
      <c r="G21" s="15" t="s">
        <v>126</v>
      </c>
      <c r="H21" s="15" t="s">
        <v>155</v>
      </c>
      <c r="I21" s="15" t="s">
        <v>121</v>
      </c>
      <c r="J21" s="15" t="s">
        <v>126</v>
      </c>
      <c r="K21" s="15" t="s">
        <v>188</v>
      </c>
      <c r="L21" s="15" t="s">
        <v>176</v>
      </c>
      <c r="M21" s="15" t="s">
        <v>121</v>
      </c>
      <c r="N21" s="15" t="s">
        <v>155</v>
      </c>
      <c r="O21" s="15" t="s">
        <v>176</v>
      </c>
      <c r="P21" s="15" t="s">
        <v>126</v>
      </c>
      <c r="Q21" s="15" t="s">
        <v>121</v>
      </c>
      <c r="R21" s="15" t="s">
        <v>121</v>
      </c>
      <c r="S21" s="15" t="s">
        <v>126</v>
      </c>
      <c r="T21" s="15" t="s">
        <v>118</v>
      </c>
      <c r="U21" s="15" t="s">
        <v>155</v>
      </c>
      <c r="V21" s="15" t="s">
        <v>126</v>
      </c>
      <c r="W21" s="15" t="s">
        <v>126</v>
      </c>
      <c r="X21" s="15" t="s">
        <v>188</v>
      </c>
      <c r="Y21" s="15" t="s">
        <v>118</v>
      </c>
      <c r="Z21" s="15" t="s">
        <v>188</v>
      </c>
      <c r="AA21" s="15" t="s">
        <v>121</v>
      </c>
      <c r="AB21" s="15" t="s">
        <v>206</v>
      </c>
      <c r="AC21" s="15" t="s">
        <v>121</v>
      </c>
      <c r="AD21" s="15" t="s">
        <v>121</v>
      </c>
      <c r="AE21" s="15" t="s">
        <v>122</v>
      </c>
      <c r="AF21" s="15" t="s">
        <v>154</v>
      </c>
      <c r="AG21" s="15" t="s">
        <v>123</v>
      </c>
      <c r="AH21" s="15" t="s">
        <v>121</v>
      </c>
      <c r="AI21" s="15" t="s">
        <v>126</v>
      </c>
    </row>
    <row r="22" spans="1:35" ht="19.95" customHeight="1" x14ac:dyDescent="0.35">
      <c r="A22" s="12" t="s">
        <v>207</v>
      </c>
      <c r="B22" s="13" t="s">
        <v>71</v>
      </c>
      <c r="C22" s="13" t="s">
        <v>39</v>
      </c>
      <c r="D22" s="13" t="s">
        <v>167</v>
      </c>
      <c r="E22" s="13" t="s">
        <v>96</v>
      </c>
      <c r="F22" s="13" t="s">
        <v>167</v>
      </c>
      <c r="G22" s="13" t="s">
        <v>203</v>
      </c>
      <c r="H22" s="13" t="s">
        <v>98</v>
      </c>
      <c r="I22" s="13" t="s">
        <v>183</v>
      </c>
      <c r="J22" s="13" t="s">
        <v>141</v>
      </c>
      <c r="K22" s="13" t="s">
        <v>183</v>
      </c>
      <c r="L22" s="13" t="s">
        <v>183</v>
      </c>
      <c r="M22" s="13" t="s">
        <v>99</v>
      </c>
      <c r="N22" s="13" t="s">
        <v>140</v>
      </c>
      <c r="O22" s="13" t="s">
        <v>167</v>
      </c>
      <c r="P22" s="13" t="s">
        <v>99</v>
      </c>
      <c r="Q22" s="13" t="s">
        <v>96</v>
      </c>
      <c r="R22" s="13" t="s">
        <v>96</v>
      </c>
      <c r="S22" s="13" t="s">
        <v>96</v>
      </c>
      <c r="T22" s="13" t="s">
        <v>96</v>
      </c>
      <c r="U22" s="13" t="s">
        <v>203</v>
      </c>
      <c r="V22" s="13" t="s">
        <v>96</v>
      </c>
      <c r="W22" s="13" t="s">
        <v>96</v>
      </c>
      <c r="X22" s="13" t="s">
        <v>96</v>
      </c>
      <c r="Y22" s="13" t="s">
        <v>96</v>
      </c>
      <c r="Z22" s="13" t="s">
        <v>96</v>
      </c>
      <c r="AA22" s="13" t="s">
        <v>198</v>
      </c>
      <c r="AB22" s="13" t="s">
        <v>100</v>
      </c>
      <c r="AC22" s="13" t="s">
        <v>96</v>
      </c>
      <c r="AD22" s="13" t="s">
        <v>102</v>
      </c>
      <c r="AE22" s="13" t="s">
        <v>100</v>
      </c>
      <c r="AF22" s="13" t="s">
        <v>145</v>
      </c>
      <c r="AG22" s="13" t="s">
        <v>140</v>
      </c>
      <c r="AH22" s="13" t="s">
        <v>102</v>
      </c>
      <c r="AI22" s="13" t="s">
        <v>100</v>
      </c>
    </row>
    <row r="23" spans="1:35" ht="19.95" customHeight="1" x14ac:dyDescent="0.35">
      <c r="A23" s="14" t="s">
        <v>208</v>
      </c>
      <c r="B23" s="15" t="s">
        <v>176</v>
      </c>
      <c r="C23" s="15" t="s">
        <v>126</v>
      </c>
      <c r="D23" s="15" t="s">
        <v>176</v>
      </c>
      <c r="E23" s="15" t="s">
        <v>118</v>
      </c>
      <c r="F23" s="15" t="s">
        <v>188</v>
      </c>
      <c r="G23" s="15" t="s">
        <v>176</v>
      </c>
      <c r="H23" s="15" t="s">
        <v>176</v>
      </c>
      <c r="I23" s="15" t="s">
        <v>126</v>
      </c>
      <c r="J23" s="15" t="s">
        <v>126</v>
      </c>
      <c r="K23" s="15" t="s">
        <v>121</v>
      </c>
      <c r="L23" s="15" t="s">
        <v>176</v>
      </c>
      <c r="M23" s="15" t="s">
        <v>121</v>
      </c>
      <c r="N23" s="15" t="s">
        <v>123</v>
      </c>
      <c r="O23" s="15" t="s">
        <v>123</v>
      </c>
      <c r="P23" s="15" t="s">
        <v>118</v>
      </c>
      <c r="Q23" s="15" t="s">
        <v>118</v>
      </c>
      <c r="R23" s="15" t="s">
        <v>118</v>
      </c>
      <c r="S23" s="15" t="s">
        <v>118</v>
      </c>
      <c r="T23" s="15" t="s">
        <v>118</v>
      </c>
      <c r="U23" s="15" t="s">
        <v>126</v>
      </c>
      <c r="V23" s="15" t="s">
        <v>118</v>
      </c>
      <c r="W23" s="15" t="s">
        <v>118</v>
      </c>
      <c r="X23" s="15" t="s">
        <v>118</v>
      </c>
      <c r="Y23" s="15" t="s">
        <v>118</v>
      </c>
      <c r="Z23" s="15" t="s">
        <v>118</v>
      </c>
      <c r="AA23" s="15" t="s">
        <v>209</v>
      </c>
      <c r="AB23" s="15" t="s">
        <v>154</v>
      </c>
      <c r="AC23" s="15" t="s">
        <v>118</v>
      </c>
      <c r="AD23" s="15" t="s">
        <v>188</v>
      </c>
      <c r="AE23" s="15" t="s">
        <v>125</v>
      </c>
      <c r="AF23" s="15" t="s">
        <v>126</v>
      </c>
      <c r="AG23" s="15" t="s">
        <v>176</v>
      </c>
      <c r="AH23" s="15" t="s">
        <v>176</v>
      </c>
      <c r="AI23" s="15" t="s">
        <v>176</v>
      </c>
    </row>
    <row r="24" spans="1:35" ht="19.95" customHeight="1" x14ac:dyDescent="0.35">
      <c r="A24" s="12" t="s">
        <v>210</v>
      </c>
      <c r="B24" s="13" t="s">
        <v>165</v>
      </c>
      <c r="C24" s="13" t="s">
        <v>40</v>
      </c>
      <c r="D24" s="13" t="s">
        <v>99</v>
      </c>
      <c r="E24" s="13" t="s">
        <v>99</v>
      </c>
      <c r="F24" s="13" t="s">
        <v>145</v>
      </c>
      <c r="G24" s="13" t="s">
        <v>96</v>
      </c>
      <c r="H24" s="13" t="s">
        <v>99</v>
      </c>
      <c r="I24" s="13" t="s">
        <v>144</v>
      </c>
      <c r="J24" s="13" t="s">
        <v>99</v>
      </c>
      <c r="K24" s="13" t="s">
        <v>140</v>
      </c>
      <c r="L24" s="13" t="s">
        <v>102</v>
      </c>
      <c r="M24" s="13" t="s">
        <v>99</v>
      </c>
      <c r="N24" s="13" t="s">
        <v>96</v>
      </c>
      <c r="O24" s="13" t="s">
        <v>102</v>
      </c>
      <c r="P24" s="13" t="s">
        <v>96</v>
      </c>
      <c r="Q24" s="13" t="s">
        <v>97</v>
      </c>
      <c r="R24" s="13" t="s">
        <v>183</v>
      </c>
      <c r="S24" s="13" t="s">
        <v>96</v>
      </c>
      <c r="T24" s="13" t="s">
        <v>96</v>
      </c>
      <c r="U24" s="13" t="s">
        <v>96</v>
      </c>
      <c r="V24" s="13" t="s">
        <v>96</v>
      </c>
      <c r="W24" s="13" t="s">
        <v>96</v>
      </c>
      <c r="X24" s="13" t="s">
        <v>96</v>
      </c>
      <c r="Y24" s="13" t="s">
        <v>96</v>
      </c>
      <c r="Z24" s="13" t="s">
        <v>167</v>
      </c>
      <c r="AA24" s="13" t="s">
        <v>98</v>
      </c>
      <c r="AB24" s="13" t="s">
        <v>96</v>
      </c>
      <c r="AC24" s="13" t="s">
        <v>179</v>
      </c>
      <c r="AD24" s="13" t="s">
        <v>98</v>
      </c>
      <c r="AE24" s="13" t="s">
        <v>96</v>
      </c>
      <c r="AF24" s="13" t="s">
        <v>96</v>
      </c>
      <c r="AG24" s="13" t="s">
        <v>96</v>
      </c>
      <c r="AH24" s="13" t="s">
        <v>140</v>
      </c>
      <c r="AI24" s="13" t="s">
        <v>102</v>
      </c>
    </row>
    <row r="25" spans="1:35" ht="19.95" customHeight="1" x14ac:dyDescent="0.35">
      <c r="A25" s="14" t="s">
        <v>211</v>
      </c>
      <c r="B25" s="15" t="s">
        <v>176</v>
      </c>
      <c r="C25" s="15" t="s">
        <v>126</v>
      </c>
      <c r="D25" s="15" t="s">
        <v>118</v>
      </c>
      <c r="E25" s="15" t="s">
        <v>118</v>
      </c>
      <c r="F25" s="15" t="s">
        <v>123</v>
      </c>
      <c r="G25" s="15" t="s">
        <v>118</v>
      </c>
      <c r="H25" s="15" t="s">
        <v>121</v>
      </c>
      <c r="I25" s="15" t="s">
        <v>176</v>
      </c>
      <c r="J25" s="15" t="s">
        <v>118</v>
      </c>
      <c r="K25" s="15" t="s">
        <v>126</v>
      </c>
      <c r="L25" s="15" t="s">
        <v>126</v>
      </c>
      <c r="M25" s="15" t="s">
        <v>121</v>
      </c>
      <c r="N25" s="15" t="s">
        <v>118</v>
      </c>
      <c r="O25" s="15" t="s">
        <v>188</v>
      </c>
      <c r="P25" s="15" t="s">
        <v>118</v>
      </c>
      <c r="Q25" s="15" t="s">
        <v>123</v>
      </c>
      <c r="R25" s="15" t="s">
        <v>176</v>
      </c>
      <c r="S25" s="15" t="s">
        <v>118</v>
      </c>
      <c r="T25" s="15" t="s">
        <v>118</v>
      </c>
      <c r="U25" s="15" t="s">
        <v>118</v>
      </c>
      <c r="V25" s="15" t="s">
        <v>118</v>
      </c>
      <c r="W25" s="15" t="s">
        <v>118</v>
      </c>
      <c r="X25" s="15" t="s">
        <v>121</v>
      </c>
      <c r="Y25" s="15" t="s">
        <v>118</v>
      </c>
      <c r="Z25" s="15" t="s">
        <v>212</v>
      </c>
      <c r="AA25" s="15" t="s">
        <v>125</v>
      </c>
      <c r="AB25" s="15" t="s">
        <v>118</v>
      </c>
      <c r="AC25" s="15" t="s">
        <v>126</v>
      </c>
      <c r="AD25" s="15" t="s">
        <v>176</v>
      </c>
      <c r="AE25" s="15" t="s">
        <v>121</v>
      </c>
      <c r="AF25" s="15" t="s">
        <v>118</v>
      </c>
      <c r="AG25" s="15" t="s">
        <v>118</v>
      </c>
      <c r="AH25" s="15" t="s">
        <v>126</v>
      </c>
      <c r="AI25" s="15" t="s">
        <v>155</v>
      </c>
    </row>
    <row r="26" spans="1:35" ht="19.95" customHeight="1" x14ac:dyDescent="0.35">
      <c r="A26" s="12" t="s">
        <v>213</v>
      </c>
      <c r="B26" s="13" t="s">
        <v>165</v>
      </c>
      <c r="C26" s="13" t="s">
        <v>39</v>
      </c>
      <c r="D26" s="13" t="s">
        <v>144</v>
      </c>
      <c r="E26" s="13" t="s">
        <v>72</v>
      </c>
      <c r="F26" s="13" t="s">
        <v>99</v>
      </c>
      <c r="G26" s="13" t="s">
        <v>96</v>
      </c>
      <c r="H26" s="13" t="s">
        <v>99</v>
      </c>
      <c r="I26" s="13" t="s">
        <v>96</v>
      </c>
      <c r="J26" s="13" t="s">
        <v>167</v>
      </c>
      <c r="K26" s="13" t="s">
        <v>144</v>
      </c>
      <c r="L26" s="13" t="s">
        <v>144</v>
      </c>
      <c r="M26" s="13" t="s">
        <v>39</v>
      </c>
      <c r="N26" s="13" t="s">
        <v>203</v>
      </c>
      <c r="O26" s="13" t="s">
        <v>99</v>
      </c>
      <c r="P26" s="13" t="s">
        <v>99</v>
      </c>
      <c r="Q26" s="13" t="s">
        <v>96</v>
      </c>
      <c r="R26" s="13" t="s">
        <v>96</v>
      </c>
      <c r="S26" s="13" t="s">
        <v>96</v>
      </c>
      <c r="T26" s="13" t="s">
        <v>99</v>
      </c>
      <c r="U26" s="13" t="s">
        <v>99</v>
      </c>
      <c r="V26" s="13" t="s">
        <v>96</v>
      </c>
      <c r="W26" s="13" t="s">
        <v>96</v>
      </c>
      <c r="X26" s="13" t="s">
        <v>179</v>
      </c>
      <c r="Y26" s="13" t="s">
        <v>96</v>
      </c>
      <c r="Z26" s="13" t="s">
        <v>96</v>
      </c>
      <c r="AA26" s="13" t="s">
        <v>96</v>
      </c>
      <c r="AB26" s="13" t="s">
        <v>203</v>
      </c>
      <c r="AC26" s="13" t="s">
        <v>96</v>
      </c>
      <c r="AD26" s="13" t="s">
        <v>179</v>
      </c>
      <c r="AE26" s="13" t="s">
        <v>203</v>
      </c>
      <c r="AF26" s="13" t="s">
        <v>99</v>
      </c>
      <c r="AG26" s="13" t="s">
        <v>140</v>
      </c>
      <c r="AH26" s="13" t="s">
        <v>99</v>
      </c>
      <c r="AI26" s="13" t="s">
        <v>183</v>
      </c>
    </row>
    <row r="27" spans="1:35" ht="19.95" customHeight="1" x14ac:dyDescent="0.35">
      <c r="A27" s="14" t="s">
        <v>214</v>
      </c>
      <c r="B27" s="15" t="s">
        <v>176</v>
      </c>
      <c r="C27" s="15" t="s">
        <v>176</v>
      </c>
      <c r="D27" s="15" t="s">
        <v>121</v>
      </c>
      <c r="E27" s="15" t="s">
        <v>154</v>
      </c>
      <c r="F27" s="15" t="s">
        <v>118</v>
      </c>
      <c r="G27" s="15" t="s">
        <v>118</v>
      </c>
      <c r="H27" s="15" t="s">
        <v>118</v>
      </c>
      <c r="I27" s="15" t="s">
        <v>118</v>
      </c>
      <c r="J27" s="15" t="s">
        <v>176</v>
      </c>
      <c r="K27" s="15" t="s">
        <v>121</v>
      </c>
      <c r="L27" s="15" t="s">
        <v>176</v>
      </c>
      <c r="M27" s="15" t="s">
        <v>155</v>
      </c>
      <c r="N27" s="15" t="s">
        <v>121</v>
      </c>
      <c r="O27" s="15" t="s">
        <v>118</v>
      </c>
      <c r="P27" s="15" t="s">
        <v>118</v>
      </c>
      <c r="Q27" s="15" t="s">
        <v>118</v>
      </c>
      <c r="R27" s="15" t="s">
        <v>118</v>
      </c>
      <c r="S27" s="15" t="s">
        <v>118</v>
      </c>
      <c r="T27" s="15" t="s">
        <v>118</v>
      </c>
      <c r="U27" s="15" t="s">
        <v>121</v>
      </c>
      <c r="V27" s="15" t="s">
        <v>118</v>
      </c>
      <c r="W27" s="15" t="s">
        <v>118</v>
      </c>
      <c r="X27" s="15" t="s">
        <v>124</v>
      </c>
      <c r="Y27" s="15" t="s">
        <v>118</v>
      </c>
      <c r="Z27" s="15" t="s">
        <v>118</v>
      </c>
      <c r="AA27" s="15" t="s">
        <v>118</v>
      </c>
      <c r="AB27" s="15" t="s">
        <v>116</v>
      </c>
      <c r="AC27" s="15" t="s">
        <v>118</v>
      </c>
      <c r="AD27" s="15" t="s">
        <v>174</v>
      </c>
      <c r="AE27" s="15" t="s">
        <v>147</v>
      </c>
      <c r="AF27" s="15" t="s">
        <v>118</v>
      </c>
      <c r="AG27" s="15" t="s">
        <v>176</v>
      </c>
      <c r="AH27" s="15" t="s">
        <v>118</v>
      </c>
      <c r="AI27" s="15" t="s">
        <v>154</v>
      </c>
    </row>
    <row r="28" spans="1:35" ht="19.95" customHeight="1" x14ac:dyDescent="0.35">
      <c r="A28" s="12" t="s">
        <v>215</v>
      </c>
      <c r="B28" s="13" t="s">
        <v>179</v>
      </c>
      <c r="C28" s="13" t="s">
        <v>98</v>
      </c>
      <c r="D28" s="13" t="s">
        <v>141</v>
      </c>
      <c r="E28" s="13" t="s">
        <v>183</v>
      </c>
      <c r="F28" s="13" t="s">
        <v>99</v>
      </c>
      <c r="G28" s="13" t="s">
        <v>99</v>
      </c>
      <c r="H28" s="13" t="s">
        <v>98</v>
      </c>
      <c r="I28" s="13" t="s">
        <v>100</v>
      </c>
      <c r="J28" s="13" t="s">
        <v>98</v>
      </c>
      <c r="K28" s="13" t="s">
        <v>102</v>
      </c>
      <c r="L28" s="13" t="s">
        <v>203</v>
      </c>
      <c r="M28" s="13" t="s">
        <v>96</v>
      </c>
      <c r="N28" s="13" t="s">
        <v>96</v>
      </c>
      <c r="O28" s="13" t="s">
        <v>144</v>
      </c>
      <c r="P28" s="13" t="s">
        <v>100</v>
      </c>
      <c r="Q28" s="13" t="s">
        <v>183</v>
      </c>
      <c r="R28" s="13" t="s">
        <v>100</v>
      </c>
      <c r="S28" s="13" t="s">
        <v>96</v>
      </c>
      <c r="T28" s="13" t="s">
        <v>96</v>
      </c>
      <c r="U28" s="13" t="s">
        <v>96</v>
      </c>
      <c r="V28" s="13" t="s">
        <v>96</v>
      </c>
      <c r="W28" s="13" t="s">
        <v>96</v>
      </c>
      <c r="X28" s="13" t="s">
        <v>96</v>
      </c>
      <c r="Y28" s="13" t="s">
        <v>97</v>
      </c>
      <c r="Z28" s="13" t="s">
        <v>96</v>
      </c>
      <c r="AA28" s="13" t="s">
        <v>96</v>
      </c>
      <c r="AB28" s="13" t="s">
        <v>99</v>
      </c>
      <c r="AC28" s="13" t="s">
        <v>145</v>
      </c>
      <c r="AD28" s="13" t="s">
        <v>96</v>
      </c>
      <c r="AE28" s="13" t="s">
        <v>99</v>
      </c>
      <c r="AF28" s="13" t="s">
        <v>96</v>
      </c>
      <c r="AG28" s="13" t="s">
        <v>96</v>
      </c>
      <c r="AH28" s="13" t="s">
        <v>39</v>
      </c>
      <c r="AI28" s="13" t="s">
        <v>96</v>
      </c>
    </row>
    <row r="29" spans="1:35" ht="19.95" customHeight="1" x14ac:dyDescent="0.35">
      <c r="A29" s="14" t="s">
        <v>216</v>
      </c>
      <c r="B29" s="15" t="s">
        <v>121</v>
      </c>
      <c r="C29" s="15" t="s">
        <v>121</v>
      </c>
      <c r="D29" s="15" t="s">
        <v>176</v>
      </c>
      <c r="E29" s="15" t="s">
        <v>176</v>
      </c>
      <c r="F29" s="15" t="s">
        <v>118</v>
      </c>
      <c r="G29" s="15" t="s">
        <v>121</v>
      </c>
      <c r="H29" s="15" t="s">
        <v>176</v>
      </c>
      <c r="I29" s="15" t="s">
        <v>121</v>
      </c>
      <c r="J29" s="15" t="s">
        <v>121</v>
      </c>
      <c r="K29" s="15" t="s">
        <v>176</v>
      </c>
      <c r="L29" s="15" t="s">
        <v>121</v>
      </c>
      <c r="M29" s="15" t="s">
        <v>118</v>
      </c>
      <c r="N29" s="15" t="s">
        <v>118</v>
      </c>
      <c r="O29" s="15" t="s">
        <v>126</v>
      </c>
      <c r="P29" s="15" t="s">
        <v>121</v>
      </c>
      <c r="Q29" s="15" t="s">
        <v>126</v>
      </c>
      <c r="R29" s="15" t="s">
        <v>121</v>
      </c>
      <c r="S29" s="15" t="s">
        <v>118</v>
      </c>
      <c r="T29" s="15" t="s">
        <v>118</v>
      </c>
      <c r="U29" s="15" t="s">
        <v>118</v>
      </c>
      <c r="V29" s="15" t="s">
        <v>118</v>
      </c>
      <c r="W29" s="15" t="s">
        <v>118</v>
      </c>
      <c r="X29" s="15" t="s">
        <v>118</v>
      </c>
      <c r="Y29" s="15" t="s">
        <v>217</v>
      </c>
      <c r="Z29" s="15" t="s">
        <v>118</v>
      </c>
      <c r="AA29" s="15" t="s">
        <v>118</v>
      </c>
      <c r="AB29" s="15" t="s">
        <v>176</v>
      </c>
      <c r="AC29" s="15" t="s">
        <v>126</v>
      </c>
      <c r="AD29" s="15" t="s">
        <v>118</v>
      </c>
      <c r="AE29" s="15" t="s">
        <v>188</v>
      </c>
      <c r="AF29" s="15" t="s">
        <v>118</v>
      </c>
      <c r="AG29" s="15" t="s">
        <v>118</v>
      </c>
      <c r="AH29" s="15" t="s">
        <v>126</v>
      </c>
      <c r="AI29" s="15" t="s">
        <v>118</v>
      </c>
    </row>
    <row r="30" spans="1:35" ht="19.95" customHeight="1" x14ac:dyDescent="0.35">
      <c r="A30" s="12" t="s">
        <v>218</v>
      </c>
      <c r="B30" s="13" t="s">
        <v>39</v>
      </c>
      <c r="C30" s="13" t="s">
        <v>144</v>
      </c>
      <c r="D30" s="13" t="s">
        <v>167</v>
      </c>
      <c r="E30" s="13" t="s">
        <v>99</v>
      </c>
      <c r="F30" s="13" t="s">
        <v>98</v>
      </c>
      <c r="G30" s="13" t="s">
        <v>183</v>
      </c>
      <c r="H30" s="13" t="s">
        <v>99</v>
      </c>
      <c r="I30" s="13" t="s">
        <v>100</v>
      </c>
      <c r="J30" s="13" t="s">
        <v>100</v>
      </c>
      <c r="K30" s="13" t="s">
        <v>141</v>
      </c>
      <c r="L30" s="13" t="s">
        <v>100</v>
      </c>
      <c r="M30" s="13" t="s">
        <v>100</v>
      </c>
      <c r="N30" s="13" t="s">
        <v>100</v>
      </c>
      <c r="O30" s="13" t="s">
        <v>98</v>
      </c>
      <c r="P30" s="13" t="s">
        <v>203</v>
      </c>
      <c r="Q30" s="13" t="s">
        <v>100</v>
      </c>
      <c r="R30" s="13" t="s">
        <v>100</v>
      </c>
      <c r="S30" s="13" t="s">
        <v>96</v>
      </c>
      <c r="T30" s="13" t="s">
        <v>100</v>
      </c>
      <c r="U30" s="13" t="s">
        <v>99</v>
      </c>
      <c r="V30" s="13" t="s">
        <v>96</v>
      </c>
      <c r="W30" s="13" t="s">
        <v>96</v>
      </c>
      <c r="X30" s="13" t="s">
        <v>96</v>
      </c>
      <c r="Y30" s="13" t="s">
        <v>99</v>
      </c>
      <c r="Z30" s="13" t="s">
        <v>100</v>
      </c>
      <c r="AA30" s="13" t="s">
        <v>96</v>
      </c>
      <c r="AB30" s="13" t="s">
        <v>144</v>
      </c>
      <c r="AC30" s="13" t="s">
        <v>183</v>
      </c>
      <c r="AD30" s="13" t="s">
        <v>100</v>
      </c>
      <c r="AE30" s="13" t="s">
        <v>203</v>
      </c>
      <c r="AF30" s="13" t="s">
        <v>99</v>
      </c>
      <c r="AG30" s="13" t="s">
        <v>144</v>
      </c>
      <c r="AH30" s="13" t="s">
        <v>167</v>
      </c>
      <c r="AI30" s="13" t="s">
        <v>96</v>
      </c>
    </row>
    <row r="31" spans="1:35" ht="19.95" customHeight="1" x14ac:dyDescent="0.35">
      <c r="A31" s="14" t="s">
        <v>219</v>
      </c>
      <c r="B31" s="15" t="s">
        <v>121</v>
      </c>
      <c r="C31" s="15" t="s">
        <v>121</v>
      </c>
      <c r="D31" s="15" t="s">
        <v>176</v>
      </c>
      <c r="E31" s="15" t="s">
        <v>118</v>
      </c>
      <c r="F31" s="15" t="s">
        <v>176</v>
      </c>
      <c r="G31" s="15" t="s">
        <v>188</v>
      </c>
      <c r="H31" s="15" t="s">
        <v>121</v>
      </c>
      <c r="I31" s="15" t="s">
        <v>121</v>
      </c>
      <c r="J31" s="15" t="s">
        <v>118</v>
      </c>
      <c r="K31" s="15" t="s">
        <v>176</v>
      </c>
      <c r="L31" s="15" t="s">
        <v>121</v>
      </c>
      <c r="M31" s="15" t="s">
        <v>121</v>
      </c>
      <c r="N31" s="15" t="s">
        <v>121</v>
      </c>
      <c r="O31" s="15" t="s">
        <v>126</v>
      </c>
      <c r="P31" s="15" t="s">
        <v>121</v>
      </c>
      <c r="Q31" s="15" t="s">
        <v>121</v>
      </c>
      <c r="R31" s="15" t="s">
        <v>121</v>
      </c>
      <c r="S31" s="15" t="s">
        <v>118</v>
      </c>
      <c r="T31" s="15" t="s">
        <v>121</v>
      </c>
      <c r="U31" s="15" t="s">
        <v>121</v>
      </c>
      <c r="V31" s="15" t="s">
        <v>118</v>
      </c>
      <c r="W31" s="15" t="s">
        <v>121</v>
      </c>
      <c r="X31" s="15" t="s">
        <v>118</v>
      </c>
      <c r="Y31" s="15" t="s">
        <v>188</v>
      </c>
      <c r="Z31" s="15" t="s">
        <v>153</v>
      </c>
      <c r="AA31" s="15" t="s">
        <v>118</v>
      </c>
      <c r="AB31" s="15" t="s">
        <v>151</v>
      </c>
      <c r="AC31" s="15" t="s">
        <v>176</v>
      </c>
      <c r="AD31" s="15" t="s">
        <v>121</v>
      </c>
      <c r="AE31" s="15" t="s">
        <v>148</v>
      </c>
      <c r="AF31" s="15" t="s">
        <v>118</v>
      </c>
      <c r="AG31" s="15" t="s">
        <v>121</v>
      </c>
      <c r="AH31" s="15" t="s">
        <v>176</v>
      </c>
      <c r="AI31" s="15" t="s">
        <v>118</v>
      </c>
    </row>
    <row r="32" spans="1:35" ht="19.95" customHeight="1" x14ac:dyDescent="0.35">
      <c r="A32" s="12" t="s">
        <v>220</v>
      </c>
      <c r="B32" s="13" t="s">
        <v>144</v>
      </c>
      <c r="C32" s="13" t="s">
        <v>203</v>
      </c>
      <c r="D32" s="13" t="s">
        <v>100</v>
      </c>
      <c r="E32" s="13" t="s">
        <v>96</v>
      </c>
      <c r="F32" s="13" t="s">
        <v>96</v>
      </c>
      <c r="G32" s="13" t="s">
        <v>96</v>
      </c>
      <c r="H32" s="13" t="s">
        <v>203</v>
      </c>
      <c r="I32" s="13" t="s">
        <v>99</v>
      </c>
      <c r="J32" s="13" t="s">
        <v>99</v>
      </c>
      <c r="K32" s="13" t="s">
        <v>203</v>
      </c>
      <c r="L32" s="13" t="s">
        <v>99</v>
      </c>
      <c r="M32" s="13" t="s">
        <v>96</v>
      </c>
      <c r="N32" s="13" t="s">
        <v>96</v>
      </c>
      <c r="O32" s="13" t="s">
        <v>96</v>
      </c>
      <c r="P32" s="13" t="s">
        <v>98</v>
      </c>
      <c r="Q32" s="13" t="s">
        <v>99</v>
      </c>
      <c r="R32" s="13" t="s">
        <v>96</v>
      </c>
      <c r="S32" s="13" t="s">
        <v>96</v>
      </c>
      <c r="T32" s="13" t="s">
        <v>203</v>
      </c>
      <c r="U32" s="13" t="s">
        <v>96</v>
      </c>
      <c r="V32" s="13" t="s">
        <v>96</v>
      </c>
      <c r="W32" s="13" t="s">
        <v>99</v>
      </c>
      <c r="X32" s="13" t="s">
        <v>96</v>
      </c>
      <c r="Y32" s="13" t="s">
        <v>96</v>
      </c>
      <c r="Z32" s="13" t="s">
        <v>96</v>
      </c>
      <c r="AA32" s="13" t="s">
        <v>99</v>
      </c>
      <c r="AB32" s="13" t="s">
        <v>96</v>
      </c>
      <c r="AC32" s="13" t="s">
        <v>99</v>
      </c>
      <c r="AD32" s="13" t="s">
        <v>98</v>
      </c>
      <c r="AE32" s="13" t="s">
        <v>96</v>
      </c>
      <c r="AF32" s="13" t="s">
        <v>99</v>
      </c>
      <c r="AG32" s="13" t="s">
        <v>98</v>
      </c>
      <c r="AH32" s="13" t="s">
        <v>99</v>
      </c>
      <c r="AI32" s="13" t="s">
        <v>99</v>
      </c>
    </row>
    <row r="33" spans="1:35" ht="19.95" customHeight="1" x14ac:dyDescent="0.35">
      <c r="A33" s="14" t="s">
        <v>221</v>
      </c>
      <c r="B33" s="15" t="s">
        <v>121</v>
      </c>
      <c r="C33" s="15" t="s">
        <v>121</v>
      </c>
      <c r="D33" s="15" t="s">
        <v>118</v>
      </c>
      <c r="E33" s="15" t="s">
        <v>118</v>
      </c>
      <c r="F33" s="15" t="s">
        <v>118</v>
      </c>
      <c r="G33" s="15" t="s">
        <v>118</v>
      </c>
      <c r="H33" s="15" t="s">
        <v>176</v>
      </c>
      <c r="I33" s="15" t="s">
        <v>121</v>
      </c>
      <c r="J33" s="15" t="s">
        <v>118</v>
      </c>
      <c r="K33" s="15" t="s">
        <v>121</v>
      </c>
      <c r="L33" s="15" t="s">
        <v>118</v>
      </c>
      <c r="M33" s="15" t="s">
        <v>118</v>
      </c>
      <c r="N33" s="15" t="s">
        <v>118</v>
      </c>
      <c r="O33" s="15" t="s">
        <v>118</v>
      </c>
      <c r="P33" s="15" t="s">
        <v>121</v>
      </c>
      <c r="Q33" s="15" t="s">
        <v>121</v>
      </c>
      <c r="R33" s="15" t="s">
        <v>118</v>
      </c>
      <c r="S33" s="15" t="s">
        <v>118</v>
      </c>
      <c r="T33" s="15" t="s">
        <v>176</v>
      </c>
      <c r="U33" s="15" t="s">
        <v>118</v>
      </c>
      <c r="V33" s="15" t="s">
        <v>118</v>
      </c>
      <c r="W33" s="15" t="s">
        <v>121</v>
      </c>
      <c r="X33" s="15" t="s">
        <v>118</v>
      </c>
      <c r="Y33" s="15" t="s">
        <v>118</v>
      </c>
      <c r="Z33" s="15" t="s">
        <v>118</v>
      </c>
      <c r="AA33" s="15" t="s">
        <v>176</v>
      </c>
      <c r="AB33" s="15" t="s">
        <v>118</v>
      </c>
      <c r="AC33" s="15" t="s">
        <v>118</v>
      </c>
      <c r="AD33" s="15" t="s">
        <v>176</v>
      </c>
      <c r="AE33" s="15" t="s">
        <v>118</v>
      </c>
      <c r="AF33" s="15" t="s">
        <v>118</v>
      </c>
      <c r="AG33" s="15" t="s">
        <v>121</v>
      </c>
      <c r="AH33" s="15" t="s">
        <v>118</v>
      </c>
      <c r="AI33" s="15" t="s">
        <v>121</v>
      </c>
    </row>
    <row r="34" spans="1:35" ht="19.95" customHeight="1" x14ac:dyDescent="0.35">
      <c r="A34" s="12" t="s">
        <v>222</v>
      </c>
      <c r="B34" s="13" t="s">
        <v>96</v>
      </c>
      <c r="C34" s="13" t="s">
        <v>96</v>
      </c>
      <c r="D34" s="13" t="s">
        <v>96</v>
      </c>
      <c r="E34" s="13" t="s">
        <v>96</v>
      </c>
      <c r="F34" s="13" t="s">
        <v>96</v>
      </c>
      <c r="G34" s="13" t="s">
        <v>96</v>
      </c>
      <c r="H34" s="13" t="s">
        <v>96</v>
      </c>
      <c r="I34" s="13" t="s">
        <v>96</v>
      </c>
      <c r="J34" s="13" t="s">
        <v>96</v>
      </c>
      <c r="K34" s="13" t="s">
        <v>96</v>
      </c>
      <c r="L34" s="13" t="s">
        <v>96</v>
      </c>
      <c r="M34" s="13" t="s">
        <v>96</v>
      </c>
      <c r="N34" s="13" t="s">
        <v>96</v>
      </c>
      <c r="O34" s="13" t="s">
        <v>96</v>
      </c>
      <c r="P34" s="13" t="s">
        <v>96</v>
      </c>
      <c r="Q34" s="13" t="s">
        <v>96</v>
      </c>
      <c r="R34" s="13" t="s">
        <v>96</v>
      </c>
      <c r="S34" s="13" t="s">
        <v>96</v>
      </c>
      <c r="T34" s="13" t="s">
        <v>96</v>
      </c>
      <c r="U34" s="13" t="s">
        <v>96</v>
      </c>
      <c r="V34" s="13" t="s">
        <v>96</v>
      </c>
      <c r="W34" s="13" t="s">
        <v>96</v>
      </c>
      <c r="X34" s="13" t="s">
        <v>96</v>
      </c>
      <c r="Y34" s="13" t="s">
        <v>96</v>
      </c>
      <c r="Z34" s="13" t="s">
        <v>96</v>
      </c>
      <c r="AA34" s="13" t="s">
        <v>96</v>
      </c>
      <c r="AB34" s="13" t="s">
        <v>96</v>
      </c>
      <c r="AC34" s="13" t="s">
        <v>96</v>
      </c>
      <c r="AD34" s="13" t="s">
        <v>96</v>
      </c>
      <c r="AE34" s="13" t="s">
        <v>96</v>
      </c>
      <c r="AF34" s="13" t="s">
        <v>96</v>
      </c>
      <c r="AG34" s="13" t="s">
        <v>96</v>
      </c>
      <c r="AH34" s="13" t="s">
        <v>96</v>
      </c>
      <c r="AI34" s="13" t="s">
        <v>96</v>
      </c>
    </row>
    <row r="35" spans="1:35" ht="19.95" customHeight="1" x14ac:dyDescent="0.35">
      <c r="A35" s="14" t="s">
        <v>223</v>
      </c>
      <c r="B35" s="15" t="s">
        <v>118</v>
      </c>
      <c r="C35" s="15" t="s">
        <v>118</v>
      </c>
      <c r="D35" s="15" t="s">
        <v>118</v>
      </c>
      <c r="E35" s="15" t="s">
        <v>118</v>
      </c>
      <c r="F35" s="15" t="s">
        <v>118</v>
      </c>
      <c r="G35" s="15" t="s">
        <v>118</v>
      </c>
      <c r="H35" s="15" t="s">
        <v>118</v>
      </c>
      <c r="I35" s="15" t="s">
        <v>118</v>
      </c>
      <c r="J35" s="15" t="s">
        <v>118</v>
      </c>
      <c r="K35" s="15" t="s">
        <v>118</v>
      </c>
      <c r="L35" s="15" t="s">
        <v>118</v>
      </c>
      <c r="M35" s="15" t="s">
        <v>118</v>
      </c>
      <c r="N35" s="15" t="s">
        <v>118</v>
      </c>
      <c r="O35" s="15" t="s">
        <v>118</v>
      </c>
      <c r="P35" s="15" t="s">
        <v>118</v>
      </c>
      <c r="Q35" s="15" t="s">
        <v>118</v>
      </c>
      <c r="R35" s="15" t="s">
        <v>118</v>
      </c>
      <c r="S35" s="15" t="s">
        <v>118</v>
      </c>
      <c r="T35" s="15" t="s">
        <v>118</v>
      </c>
      <c r="U35" s="15" t="s">
        <v>118</v>
      </c>
      <c r="V35" s="15" t="s">
        <v>118</v>
      </c>
      <c r="W35" s="15" t="s">
        <v>118</v>
      </c>
      <c r="X35" s="15" t="s">
        <v>118</v>
      </c>
      <c r="Y35" s="15" t="s">
        <v>118</v>
      </c>
      <c r="Z35" s="15" t="s">
        <v>121</v>
      </c>
      <c r="AA35" s="15" t="s">
        <v>118</v>
      </c>
      <c r="AB35" s="15" t="s">
        <v>118</v>
      </c>
      <c r="AC35" s="15" t="s">
        <v>118</v>
      </c>
      <c r="AD35" s="15" t="s">
        <v>118</v>
      </c>
      <c r="AE35" s="15" t="s">
        <v>118</v>
      </c>
      <c r="AF35" s="15" t="s">
        <v>118</v>
      </c>
      <c r="AG35" s="15" t="s">
        <v>118</v>
      </c>
      <c r="AH35" s="15" t="s">
        <v>118</v>
      </c>
      <c r="AI35" s="15" t="s">
        <v>118</v>
      </c>
    </row>
  </sheetData>
  <sheetProtection algorithmName="SHA-512" hashValue="xramK2nVzi+3+kboKk0ccZl5RkifsqutO7O8da8AVUdYuEZVXnLTNtV2ZOmBdl19iD2H0wdPTAmgf0tU1tVMjA==" saltValue="qinwGyQsSMbqRjRE6ImQ6A==" spinCount="100000" sheet="1" objects="1" scenarios="1"/>
  <mergeCells count="9">
    <mergeCell ref="B2:F2"/>
    <mergeCell ref="M4:Q4"/>
    <mergeCell ref="R4:AB4"/>
    <mergeCell ref="AC4:AF4"/>
    <mergeCell ref="AG4:AI4"/>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F18"/>
  <sheetViews>
    <sheetView showGridLines="0" workbookViewId="0">
      <pane xSplit="2" topLeftCell="C1" activePane="topRight" state="frozen"/>
      <selection pane="topRight"/>
    </sheetView>
  </sheetViews>
  <sheetFormatPr defaultRowHeight="14.4" x14ac:dyDescent="0.3"/>
  <cols>
    <col min="1" max="1" width="43.88671875" customWidth="1"/>
    <col min="2" max="29" width="20.77734375" customWidth="1"/>
  </cols>
  <sheetData>
    <row r="1" spans="1:32" ht="21" x14ac:dyDescent="0.4">
      <c r="A1" s="43" t="str">
        <f>HYPERLINK("#Contents!A1","Return to Contents")</f>
        <v>Return to Contents</v>
      </c>
    </row>
    <row r="2" spans="1:32" ht="64.8" customHeight="1" x14ac:dyDescent="0.4">
      <c r="B2" s="160" t="s">
        <v>613</v>
      </c>
      <c r="C2" s="160"/>
      <c r="D2" s="160"/>
      <c r="E2" s="160"/>
      <c r="F2" s="160"/>
      <c r="G2" s="86"/>
      <c r="H2" s="86"/>
      <c r="I2" s="86"/>
      <c r="J2" s="86"/>
      <c r="K2" s="86"/>
      <c r="L2" s="86"/>
      <c r="M2" s="86"/>
      <c r="N2" s="87"/>
      <c r="O2" s="87"/>
    </row>
    <row r="3" spans="1:32" ht="97.8" customHeight="1" x14ac:dyDescent="0.4">
      <c r="A3" s="162" t="s">
        <v>619</v>
      </c>
      <c r="B3" s="162"/>
      <c r="C3" s="162"/>
      <c r="D3" s="162"/>
      <c r="E3" s="162"/>
      <c r="F3" s="89"/>
      <c r="G3" s="88"/>
      <c r="H3" s="88"/>
      <c r="I3" s="88"/>
      <c r="J3" s="88"/>
      <c r="K3" s="88"/>
      <c r="L3" s="88"/>
      <c r="M3" s="88"/>
      <c r="N3" s="88"/>
      <c r="O3" s="88"/>
      <c r="P3" s="88"/>
      <c r="Q3" s="88"/>
      <c r="R3" s="88"/>
      <c r="S3" s="88"/>
      <c r="T3" s="88"/>
      <c r="U3" s="88"/>
      <c r="V3" s="88"/>
      <c r="W3" s="88"/>
      <c r="X3" s="88"/>
      <c r="Y3" s="88"/>
      <c r="Z3" s="88"/>
      <c r="AA3" s="88"/>
      <c r="AB3" s="88"/>
      <c r="AC3" s="89"/>
      <c r="AD3" s="89"/>
      <c r="AF3" s="88"/>
    </row>
    <row r="4" spans="1:32" ht="18" customHeight="1" x14ac:dyDescent="0.3">
      <c r="A4" s="1"/>
      <c r="B4" s="10"/>
      <c r="C4" s="166" t="s">
        <v>224</v>
      </c>
      <c r="D4" s="167"/>
      <c r="E4" s="166" t="s">
        <v>562</v>
      </c>
      <c r="F4" s="168"/>
      <c r="G4" s="168"/>
      <c r="H4" s="168"/>
      <c r="I4" s="167"/>
      <c r="J4" s="166" t="s">
        <v>549</v>
      </c>
      <c r="K4" s="168"/>
      <c r="L4" s="167"/>
      <c r="M4" s="166" t="s">
        <v>550</v>
      </c>
      <c r="N4" s="168"/>
      <c r="O4" s="168"/>
      <c r="P4" s="168"/>
      <c r="Q4" s="167"/>
      <c r="R4" s="163" t="s">
        <v>551</v>
      </c>
      <c r="S4" s="164"/>
      <c r="T4" s="164"/>
      <c r="U4" s="164"/>
      <c r="V4" s="165"/>
      <c r="W4" s="155" t="s">
        <v>552</v>
      </c>
      <c r="X4" s="156"/>
      <c r="Y4" s="156"/>
      <c r="Z4" s="157"/>
      <c r="AA4" s="155" t="s">
        <v>553</v>
      </c>
      <c r="AB4" s="156"/>
      <c r="AC4" s="156"/>
      <c r="AD4" s="18"/>
    </row>
    <row r="5" spans="1:32" ht="102.6"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4</v>
      </c>
      <c r="S5" s="11" t="s">
        <v>6</v>
      </c>
      <c r="T5" s="11" t="s">
        <v>8</v>
      </c>
      <c r="U5" s="11" t="s">
        <v>555</v>
      </c>
      <c r="V5" s="11" t="s">
        <v>554</v>
      </c>
      <c r="W5" s="11" t="s">
        <v>556</v>
      </c>
      <c r="X5" s="11" t="s">
        <v>557</v>
      </c>
      <c r="Y5" s="11" t="s">
        <v>558</v>
      </c>
      <c r="Z5" s="11" t="s">
        <v>559</v>
      </c>
      <c r="AA5" s="11" t="s">
        <v>12</v>
      </c>
      <c r="AB5" s="19" t="s">
        <v>13</v>
      </c>
      <c r="AC5" s="11" t="s">
        <v>560</v>
      </c>
    </row>
    <row r="6" spans="1:32" ht="19.95" customHeight="1" x14ac:dyDescent="0.35">
      <c r="A6" s="12" t="s">
        <v>14</v>
      </c>
      <c r="B6" s="13" t="s">
        <v>59</v>
      </c>
      <c r="C6" s="13" t="s">
        <v>225</v>
      </c>
      <c r="D6" s="13" t="s">
        <v>226</v>
      </c>
      <c r="E6" s="13" t="s">
        <v>94</v>
      </c>
      <c r="F6" s="13" t="s">
        <v>227</v>
      </c>
      <c r="G6" s="13" t="s">
        <v>133</v>
      </c>
      <c r="H6" s="13" t="s">
        <v>228</v>
      </c>
      <c r="I6" s="13" t="s">
        <v>229</v>
      </c>
      <c r="J6" s="13" t="s">
        <v>33</v>
      </c>
      <c r="K6" s="13" t="s">
        <v>230</v>
      </c>
      <c r="L6" s="13" t="s">
        <v>67</v>
      </c>
      <c r="M6" s="13" t="s">
        <v>181</v>
      </c>
      <c r="N6" s="13" t="s">
        <v>231</v>
      </c>
      <c r="O6" s="13" t="s">
        <v>41</v>
      </c>
      <c r="P6" s="13" t="s">
        <v>169</v>
      </c>
      <c r="Q6" s="13" t="s">
        <v>232</v>
      </c>
      <c r="R6" s="13" t="s">
        <v>230</v>
      </c>
      <c r="S6" s="13" t="s">
        <v>169</v>
      </c>
      <c r="T6" s="13" t="s">
        <v>33</v>
      </c>
      <c r="U6" s="13" t="s">
        <v>140</v>
      </c>
      <c r="V6" s="13" t="s">
        <v>145</v>
      </c>
      <c r="W6" s="13" t="s">
        <v>98</v>
      </c>
      <c r="X6" s="13" t="s">
        <v>98</v>
      </c>
      <c r="Y6" s="13" t="s">
        <v>167</v>
      </c>
      <c r="Z6" s="13" t="s">
        <v>233</v>
      </c>
      <c r="AA6" s="13" t="s">
        <v>234</v>
      </c>
      <c r="AB6" s="13" t="s">
        <v>72</v>
      </c>
      <c r="AC6" s="13" t="s">
        <v>235</v>
      </c>
    </row>
    <row r="7" spans="1:32" ht="19.95" customHeight="1" x14ac:dyDescent="0.35">
      <c r="A7" s="14" t="s">
        <v>49</v>
      </c>
      <c r="B7" s="15" t="s">
        <v>236</v>
      </c>
      <c r="C7" s="15" t="s">
        <v>237</v>
      </c>
      <c r="D7" s="15" t="s">
        <v>238</v>
      </c>
      <c r="E7" s="15" t="s">
        <v>239</v>
      </c>
      <c r="F7" s="15" t="s">
        <v>159</v>
      </c>
      <c r="G7" s="15" t="s">
        <v>240</v>
      </c>
      <c r="H7" s="15" t="s">
        <v>200</v>
      </c>
      <c r="I7" s="15" t="s">
        <v>241</v>
      </c>
      <c r="J7" s="15" t="s">
        <v>242</v>
      </c>
      <c r="K7" s="15" t="s">
        <v>243</v>
      </c>
      <c r="L7" s="15" t="s">
        <v>229</v>
      </c>
      <c r="M7" s="15" t="s">
        <v>244</v>
      </c>
      <c r="N7" s="15" t="s">
        <v>245</v>
      </c>
      <c r="O7" s="15" t="s">
        <v>246</v>
      </c>
      <c r="P7" s="15" t="s">
        <v>247</v>
      </c>
      <c r="Q7" s="15" t="s">
        <v>248</v>
      </c>
      <c r="R7" s="15" t="s">
        <v>56</v>
      </c>
      <c r="S7" s="15" t="s">
        <v>69</v>
      </c>
      <c r="T7" s="15" t="s">
        <v>93</v>
      </c>
      <c r="U7" s="15" t="s">
        <v>137</v>
      </c>
      <c r="V7" s="15" t="s">
        <v>102</v>
      </c>
      <c r="W7" s="15" t="s">
        <v>100</v>
      </c>
      <c r="X7" s="15" t="s">
        <v>179</v>
      </c>
      <c r="Y7" s="15" t="s">
        <v>144</v>
      </c>
      <c r="Z7" s="15" t="s">
        <v>249</v>
      </c>
      <c r="AA7" s="15" t="s">
        <v>250</v>
      </c>
      <c r="AB7" s="15" t="s">
        <v>198</v>
      </c>
      <c r="AC7" s="15" t="s">
        <v>162</v>
      </c>
    </row>
    <row r="8" spans="1:32" ht="19.95" customHeight="1" x14ac:dyDescent="0.35">
      <c r="A8" s="12" t="s">
        <v>281</v>
      </c>
      <c r="B8" s="13" t="s">
        <v>164</v>
      </c>
      <c r="C8" s="13" t="s">
        <v>72</v>
      </c>
      <c r="D8" s="13" t="s">
        <v>160</v>
      </c>
      <c r="E8" s="13" t="s">
        <v>139</v>
      </c>
      <c r="F8" s="13" t="s">
        <v>97</v>
      </c>
      <c r="G8" s="13" t="s">
        <v>145</v>
      </c>
      <c r="H8" s="13" t="s">
        <v>97</v>
      </c>
      <c r="I8" s="13" t="s">
        <v>39</v>
      </c>
      <c r="J8" s="13" t="s">
        <v>71</v>
      </c>
      <c r="K8" s="13" t="s">
        <v>162</v>
      </c>
      <c r="L8" s="13" t="s">
        <v>145</v>
      </c>
      <c r="M8" s="13" t="s">
        <v>165</v>
      </c>
      <c r="N8" s="13" t="s">
        <v>180</v>
      </c>
      <c r="O8" s="13" t="s">
        <v>144</v>
      </c>
      <c r="P8" s="13" t="s">
        <v>72</v>
      </c>
      <c r="Q8" s="13" t="s">
        <v>203</v>
      </c>
      <c r="R8" s="13" t="s">
        <v>282</v>
      </c>
      <c r="S8" s="13" t="s">
        <v>96</v>
      </c>
      <c r="T8" s="13" t="s">
        <v>203</v>
      </c>
      <c r="U8" s="13" t="s">
        <v>96</v>
      </c>
      <c r="V8" s="13" t="s">
        <v>96</v>
      </c>
      <c r="W8" s="13" t="s">
        <v>96</v>
      </c>
      <c r="X8" s="13" t="s">
        <v>96</v>
      </c>
      <c r="Y8" s="13" t="s">
        <v>96</v>
      </c>
      <c r="Z8" s="13" t="s">
        <v>164</v>
      </c>
      <c r="AA8" s="13" t="s">
        <v>227</v>
      </c>
      <c r="AB8" s="13" t="s">
        <v>99</v>
      </c>
      <c r="AC8" s="13" t="s">
        <v>99</v>
      </c>
    </row>
    <row r="9" spans="1:32" ht="19.95" customHeight="1" x14ac:dyDescent="0.35">
      <c r="A9" s="14" t="s">
        <v>283</v>
      </c>
      <c r="B9" s="15" t="s">
        <v>119</v>
      </c>
      <c r="C9" s="15" t="s">
        <v>116</v>
      </c>
      <c r="D9" s="15" t="s">
        <v>109</v>
      </c>
      <c r="E9" s="15" t="s">
        <v>148</v>
      </c>
      <c r="F9" s="15" t="s">
        <v>153</v>
      </c>
      <c r="G9" s="15" t="s">
        <v>147</v>
      </c>
      <c r="H9" s="15" t="s">
        <v>125</v>
      </c>
      <c r="I9" s="15" t="s">
        <v>151</v>
      </c>
      <c r="J9" s="15" t="s">
        <v>172</v>
      </c>
      <c r="K9" s="15" t="s">
        <v>172</v>
      </c>
      <c r="L9" s="15" t="s">
        <v>153</v>
      </c>
      <c r="M9" s="15" t="s">
        <v>149</v>
      </c>
      <c r="N9" s="15" t="s">
        <v>119</v>
      </c>
      <c r="O9" s="15" t="s">
        <v>116</v>
      </c>
      <c r="P9" s="15" t="s">
        <v>147</v>
      </c>
      <c r="Q9" s="15" t="s">
        <v>154</v>
      </c>
      <c r="R9" s="15" t="s">
        <v>113</v>
      </c>
      <c r="S9" s="15" t="s">
        <v>118</v>
      </c>
      <c r="T9" s="15" t="s">
        <v>188</v>
      </c>
      <c r="U9" s="15" t="s">
        <v>118</v>
      </c>
      <c r="V9" s="15" t="s">
        <v>118</v>
      </c>
      <c r="W9" s="15" t="s">
        <v>119</v>
      </c>
      <c r="X9" s="15" t="s">
        <v>118</v>
      </c>
      <c r="Y9" s="15" t="s">
        <v>118</v>
      </c>
      <c r="Z9" s="15" t="s">
        <v>172</v>
      </c>
      <c r="AA9" s="15" t="s">
        <v>172</v>
      </c>
      <c r="AB9" s="15" t="s">
        <v>155</v>
      </c>
      <c r="AC9" s="15" t="s">
        <v>126</v>
      </c>
    </row>
    <row r="10" spans="1:32" ht="19.95" customHeight="1" x14ac:dyDescent="0.35">
      <c r="A10" s="12" t="s">
        <v>251</v>
      </c>
      <c r="B10" s="13" t="s">
        <v>252</v>
      </c>
      <c r="C10" s="13" t="s">
        <v>253</v>
      </c>
      <c r="D10" s="13" t="s">
        <v>159</v>
      </c>
      <c r="E10" s="13" t="s">
        <v>73</v>
      </c>
      <c r="F10" s="13" t="s">
        <v>135</v>
      </c>
      <c r="G10" s="13" t="s">
        <v>37</v>
      </c>
      <c r="H10" s="13" t="s">
        <v>104</v>
      </c>
      <c r="I10" s="13" t="s">
        <v>44</v>
      </c>
      <c r="J10" s="13" t="s">
        <v>190</v>
      </c>
      <c r="K10" s="13" t="s">
        <v>133</v>
      </c>
      <c r="L10" s="13" t="s">
        <v>104</v>
      </c>
      <c r="M10" s="13" t="s">
        <v>135</v>
      </c>
      <c r="N10" s="13" t="s">
        <v>232</v>
      </c>
      <c r="O10" s="13" t="s">
        <v>37</v>
      </c>
      <c r="P10" s="13" t="s">
        <v>73</v>
      </c>
      <c r="Q10" s="13" t="s">
        <v>137</v>
      </c>
      <c r="R10" s="13" t="s">
        <v>254</v>
      </c>
      <c r="S10" s="13" t="s">
        <v>73</v>
      </c>
      <c r="T10" s="13" t="s">
        <v>145</v>
      </c>
      <c r="U10" s="13" t="s">
        <v>102</v>
      </c>
      <c r="V10" s="13" t="s">
        <v>98</v>
      </c>
      <c r="W10" s="13" t="s">
        <v>99</v>
      </c>
      <c r="X10" s="13" t="s">
        <v>96</v>
      </c>
      <c r="Y10" s="13" t="s">
        <v>203</v>
      </c>
      <c r="Z10" s="13" t="s">
        <v>255</v>
      </c>
      <c r="AA10" s="13" t="s">
        <v>256</v>
      </c>
      <c r="AB10" s="13" t="s">
        <v>98</v>
      </c>
      <c r="AC10" s="13" t="s">
        <v>97</v>
      </c>
    </row>
    <row r="11" spans="1:32" ht="19.95" customHeight="1" x14ac:dyDescent="0.35">
      <c r="A11" s="14" t="s">
        <v>257</v>
      </c>
      <c r="B11" s="15" t="s">
        <v>258</v>
      </c>
      <c r="C11" s="15" t="s">
        <v>259</v>
      </c>
      <c r="D11" s="15" t="s">
        <v>260</v>
      </c>
      <c r="E11" s="15" t="s">
        <v>106</v>
      </c>
      <c r="F11" s="15" t="s">
        <v>156</v>
      </c>
      <c r="G11" s="15" t="s">
        <v>261</v>
      </c>
      <c r="H11" s="15" t="s">
        <v>262</v>
      </c>
      <c r="I11" s="15" t="s">
        <v>263</v>
      </c>
      <c r="J11" s="15" t="s">
        <v>264</v>
      </c>
      <c r="K11" s="15" t="s">
        <v>258</v>
      </c>
      <c r="L11" s="15" t="s">
        <v>265</v>
      </c>
      <c r="M11" s="15" t="s">
        <v>111</v>
      </c>
      <c r="N11" s="15" t="s">
        <v>260</v>
      </c>
      <c r="O11" s="15" t="s">
        <v>262</v>
      </c>
      <c r="P11" s="15" t="s">
        <v>261</v>
      </c>
      <c r="Q11" s="15" t="s">
        <v>266</v>
      </c>
      <c r="R11" s="15" t="s">
        <v>267</v>
      </c>
      <c r="S11" s="15" t="s">
        <v>107</v>
      </c>
      <c r="T11" s="15" t="s">
        <v>119</v>
      </c>
      <c r="U11" s="15" t="s">
        <v>106</v>
      </c>
      <c r="V11" s="15" t="s">
        <v>269</v>
      </c>
      <c r="W11" s="15" t="s">
        <v>270</v>
      </c>
      <c r="X11" s="15" t="s">
        <v>118</v>
      </c>
      <c r="Y11" s="15" t="s">
        <v>271</v>
      </c>
      <c r="Z11" s="15" t="s">
        <v>270</v>
      </c>
      <c r="AA11" s="15" t="s">
        <v>270</v>
      </c>
      <c r="AB11" s="15" t="s">
        <v>108</v>
      </c>
      <c r="AC11" s="15" t="s">
        <v>272</v>
      </c>
    </row>
    <row r="12" spans="1:32" ht="19.95" customHeight="1" x14ac:dyDescent="0.35">
      <c r="A12" s="12" t="s">
        <v>287</v>
      </c>
      <c r="B12" s="13" t="s">
        <v>74</v>
      </c>
      <c r="C12" s="13" t="s">
        <v>71</v>
      </c>
      <c r="D12" s="13" t="s">
        <v>39</v>
      </c>
      <c r="E12" s="13" t="s">
        <v>141</v>
      </c>
      <c r="F12" s="13" t="s">
        <v>144</v>
      </c>
      <c r="G12" s="13" t="s">
        <v>98</v>
      </c>
      <c r="H12" s="13" t="s">
        <v>98</v>
      </c>
      <c r="I12" s="13" t="s">
        <v>140</v>
      </c>
      <c r="J12" s="13" t="s">
        <v>97</v>
      </c>
      <c r="K12" s="13" t="s">
        <v>145</v>
      </c>
      <c r="L12" s="13" t="s">
        <v>140</v>
      </c>
      <c r="M12" s="13" t="s">
        <v>145</v>
      </c>
      <c r="N12" s="13" t="s">
        <v>145</v>
      </c>
      <c r="O12" s="13" t="s">
        <v>99</v>
      </c>
      <c r="P12" s="13" t="s">
        <v>98</v>
      </c>
      <c r="Q12" s="13" t="s">
        <v>98</v>
      </c>
      <c r="R12" s="13" t="s">
        <v>198</v>
      </c>
      <c r="S12" s="13" t="s">
        <v>102</v>
      </c>
      <c r="T12" s="13" t="s">
        <v>144</v>
      </c>
      <c r="U12" s="13" t="s">
        <v>183</v>
      </c>
      <c r="V12" s="13" t="s">
        <v>96</v>
      </c>
      <c r="W12" s="13" t="s">
        <v>96</v>
      </c>
      <c r="X12" s="13" t="s">
        <v>100</v>
      </c>
      <c r="Y12" s="13" t="s">
        <v>96</v>
      </c>
      <c r="Z12" s="13" t="s">
        <v>235</v>
      </c>
      <c r="AA12" s="13" t="s">
        <v>285</v>
      </c>
      <c r="AB12" s="13" t="s">
        <v>96</v>
      </c>
      <c r="AC12" s="13" t="s">
        <v>98</v>
      </c>
    </row>
    <row r="13" spans="1:32" ht="19.95" customHeight="1" x14ac:dyDescent="0.35">
      <c r="A13" s="14" t="s">
        <v>288</v>
      </c>
      <c r="B13" s="15" t="s">
        <v>174</v>
      </c>
      <c r="C13" s="22">
        <v>0.11</v>
      </c>
      <c r="D13" s="15" t="s">
        <v>123</v>
      </c>
      <c r="E13" s="15" t="s">
        <v>174</v>
      </c>
      <c r="F13" s="15" t="s">
        <v>155</v>
      </c>
      <c r="G13" s="15" t="s">
        <v>154</v>
      </c>
      <c r="H13" s="15" t="s">
        <v>123</v>
      </c>
      <c r="I13" s="15" t="s">
        <v>125</v>
      </c>
      <c r="J13" s="15" t="s">
        <v>174</v>
      </c>
      <c r="K13" s="15" t="s">
        <v>154</v>
      </c>
      <c r="L13" s="15" t="s">
        <v>125</v>
      </c>
      <c r="M13" s="15" t="s">
        <v>119</v>
      </c>
      <c r="N13" s="15" t="s">
        <v>174</v>
      </c>
      <c r="O13" s="15" t="s">
        <v>126</v>
      </c>
      <c r="P13" s="15" t="s">
        <v>123</v>
      </c>
      <c r="Q13" s="15" t="s">
        <v>174</v>
      </c>
      <c r="R13" s="15" t="s">
        <v>155</v>
      </c>
      <c r="S13" s="15" t="s">
        <v>155</v>
      </c>
      <c r="T13" s="22">
        <v>7.0000000000000007E-2</v>
      </c>
      <c r="U13" s="22">
        <v>0.24</v>
      </c>
      <c r="V13" s="15" t="s">
        <v>188</v>
      </c>
      <c r="W13" s="15" t="s">
        <v>118</v>
      </c>
      <c r="X13" s="15" t="s">
        <v>153</v>
      </c>
      <c r="Y13" s="15" t="s">
        <v>123</v>
      </c>
      <c r="Z13" s="15" t="s">
        <v>174</v>
      </c>
      <c r="AA13" s="15" t="s">
        <v>174</v>
      </c>
      <c r="AB13" s="15" t="s">
        <v>176</v>
      </c>
      <c r="AC13" s="15" t="s">
        <v>151</v>
      </c>
    </row>
    <row r="14" spans="1:32" ht="19.95" customHeight="1" x14ac:dyDescent="0.35">
      <c r="A14" s="12" t="s">
        <v>284</v>
      </c>
      <c r="B14" s="13" t="s">
        <v>248</v>
      </c>
      <c r="C14" s="13" t="s">
        <v>40</v>
      </c>
      <c r="D14" s="13" t="s">
        <v>235</v>
      </c>
      <c r="E14" s="13" t="s">
        <v>140</v>
      </c>
      <c r="F14" s="13" t="s">
        <v>102</v>
      </c>
      <c r="G14" s="13" t="s">
        <v>183</v>
      </c>
      <c r="H14" s="13" t="s">
        <v>140</v>
      </c>
      <c r="I14" s="13" t="s">
        <v>179</v>
      </c>
      <c r="J14" s="13" t="s">
        <v>97</v>
      </c>
      <c r="K14" s="13" t="s">
        <v>137</v>
      </c>
      <c r="L14" s="13" t="s">
        <v>179</v>
      </c>
      <c r="M14" s="13" t="s">
        <v>102</v>
      </c>
      <c r="N14" s="13" t="s">
        <v>37</v>
      </c>
      <c r="O14" s="13" t="s">
        <v>102</v>
      </c>
      <c r="P14" s="13" t="s">
        <v>97</v>
      </c>
      <c r="Q14" s="13" t="s">
        <v>100</v>
      </c>
      <c r="R14" s="13" t="s">
        <v>183</v>
      </c>
      <c r="S14" s="13" t="s">
        <v>285</v>
      </c>
      <c r="T14" s="13" t="s">
        <v>140</v>
      </c>
      <c r="U14" s="13" t="s">
        <v>203</v>
      </c>
      <c r="V14" s="13" t="s">
        <v>96</v>
      </c>
      <c r="W14" s="13" t="s">
        <v>96</v>
      </c>
      <c r="X14" s="13" t="s">
        <v>96</v>
      </c>
      <c r="Y14" s="13" t="s">
        <v>99</v>
      </c>
      <c r="Z14" s="13" t="s">
        <v>160</v>
      </c>
      <c r="AA14" s="13" t="s">
        <v>130</v>
      </c>
      <c r="AB14" s="13" t="s">
        <v>99</v>
      </c>
      <c r="AC14" s="13" t="s">
        <v>144</v>
      </c>
    </row>
    <row r="15" spans="1:32" ht="19.95" customHeight="1" x14ac:dyDescent="0.35">
      <c r="A15" s="14" t="s">
        <v>286</v>
      </c>
      <c r="B15" s="15" t="s">
        <v>125</v>
      </c>
      <c r="C15" s="15" t="s">
        <v>120</v>
      </c>
      <c r="D15" s="15" t="s">
        <v>153</v>
      </c>
      <c r="E15" s="15" t="s">
        <v>120</v>
      </c>
      <c r="F15" s="15" t="s">
        <v>116</v>
      </c>
      <c r="G15" s="15" t="s">
        <v>120</v>
      </c>
      <c r="H15" s="15" t="s">
        <v>151</v>
      </c>
      <c r="I15" s="15" t="s">
        <v>172</v>
      </c>
      <c r="J15" s="15" t="s">
        <v>174</v>
      </c>
      <c r="K15" s="15" t="s">
        <v>153</v>
      </c>
      <c r="L15" s="15" t="s">
        <v>119</v>
      </c>
      <c r="M15" s="15" t="s">
        <v>174</v>
      </c>
      <c r="N15" s="15" t="s">
        <v>172</v>
      </c>
      <c r="O15" s="15" t="s">
        <v>153</v>
      </c>
      <c r="P15" s="15" t="s">
        <v>125</v>
      </c>
      <c r="Q15" s="15" t="s">
        <v>123</v>
      </c>
      <c r="R15" s="15" t="s">
        <v>126</v>
      </c>
      <c r="S15" s="15" t="s">
        <v>112</v>
      </c>
      <c r="T15" s="15" t="s">
        <v>151</v>
      </c>
      <c r="U15" s="15" t="s">
        <v>153</v>
      </c>
      <c r="V15" s="15" t="s">
        <v>118</v>
      </c>
      <c r="W15" s="15" t="s">
        <v>118</v>
      </c>
      <c r="X15" s="15" t="s">
        <v>118</v>
      </c>
      <c r="Y15" s="15" t="s">
        <v>195</v>
      </c>
      <c r="Z15" s="15" t="s">
        <v>125</v>
      </c>
      <c r="AA15" s="15" t="s">
        <v>125</v>
      </c>
      <c r="AB15" s="15" t="s">
        <v>174</v>
      </c>
      <c r="AC15" s="15" t="s">
        <v>172</v>
      </c>
    </row>
    <row r="16" spans="1:32" ht="19.95" customHeight="1" x14ac:dyDescent="0.35">
      <c r="A16" s="12" t="s">
        <v>273</v>
      </c>
      <c r="B16" s="13" t="s">
        <v>88</v>
      </c>
      <c r="C16" s="13" t="s">
        <v>87</v>
      </c>
      <c r="D16" s="13" t="s">
        <v>133</v>
      </c>
      <c r="E16" s="13" t="s">
        <v>182</v>
      </c>
      <c r="F16" s="13" t="s">
        <v>38</v>
      </c>
      <c r="G16" s="13" t="s">
        <v>165</v>
      </c>
      <c r="H16" s="13" t="s">
        <v>274</v>
      </c>
      <c r="I16" s="13" t="s">
        <v>39</v>
      </c>
      <c r="J16" s="13" t="s">
        <v>44</v>
      </c>
      <c r="K16" s="13" t="s">
        <v>92</v>
      </c>
      <c r="L16" s="13" t="s">
        <v>137</v>
      </c>
      <c r="M16" s="13" t="s">
        <v>140</v>
      </c>
      <c r="N16" s="13" t="s">
        <v>161</v>
      </c>
      <c r="O16" s="13" t="s">
        <v>139</v>
      </c>
      <c r="P16" s="13" t="s">
        <v>137</v>
      </c>
      <c r="Q16" s="13" t="s">
        <v>198</v>
      </c>
      <c r="R16" s="13" t="s">
        <v>72</v>
      </c>
      <c r="S16" s="13" t="s">
        <v>104</v>
      </c>
      <c r="T16" s="13" t="s">
        <v>136</v>
      </c>
      <c r="U16" s="13" t="s">
        <v>141</v>
      </c>
      <c r="V16" s="13" t="s">
        <v>203</v>
      </c>
      <c r="W16" s="13" t="s">
        <v>99</v>
      </c>
      <c r="X16" s="13" t="s">
        <v>145</v>
      </c>
      <c r="Y16" s="13" t="s">
        <v>99</v>
      </c>
      <c r="Z16" s="13" t="s">
        <v>69</v>
      </c>
      <c r="AA16" s="13" t="s">
        <v>229</v>
      </c>
      <c r="AB16" s="13" t="s">
        <v>141</v>
      </c>
      <c r="AC16" s="13" t="s">
        <v>97</v>
      </c>
    </row>
    <row r="17" spans="1:29" ht="19.95" customHeight="1" x14ac:dyDescent="0.35">
      <c r="A17" s="14" t="s">
        <v>275</v>
      </c>
      <c r="B17" s="15" t="s">
        <v>276</v>
      </c>
      <c r="C17" s="15" t="s">
        <v>150</v>
      </c>
      <c r="D17" s="15" t="s">
        <v>113</v>
      </c>
      <c r="E17" s="15" t="s">
        <v>110</v>
      </c>
      <c r="F17" s="15" t="s">
        <v>108</v>
      </c>
      <c r="G17" s="15" t="s">
        <v>112</v>
      </c>
      <c r="H17" s="15" t="s">
        <v>112</v>
      </c>
      <c r="I17" s="15" t="s">
        <v>119</v>
      </c>
      <c r="J17" s="15" t="s">
        <v>106</v>
      </c>
      <c r="K17" s="15" t="s">
        <v>276</v>
      </c>
      <c r="L17" s="15" t="s">
        <v>206</v>
      </c>
      <c r="M17" s="15" t="s">
        <v>151</v>
      </c>
      <c r="N17" s="15" t="s">
        <v>112</v>
      </c>
      <c r="O17" s="15" t="s">
        <v>261</v>
      </c>
      <c r="P17" s="15" t="s">
        <v>106</v>
      </c>
      <c r="Q17" s="15" t="s">
        <v>113</v>
      </c>
      <c r="R17" s="15" t="s">
        <v>174</v>
      </c>
      <c r="S17" s="15" t="s">
        <v>272</v>
      </c>
      <c r="T17" s="15" t="s">
        <v>278</v>
      </c>
      <c r="U17" s="15" t="s">
        <v>110</v>
      </c>
      <c r="V17" s="15" t="s">
        <v>270</v>
      </c>
      <c r="W17" s="15" t="s">
        <v>279</v>
      </c>
      <c r="X17" s="15" t="s">
        <v>280</v>
      </c>
      <c r="Y17" s="15" t="s">
        <v>149</v>
      </c>
      <c r="Z17" s="15" t="s">
        <v>108</v>
      </c>
      <c r="AA17" s="15" t="s">
        <v>108</v>
      </c>
      <c r="AB17" s="15" t="s">
        <v>269</v>
      </c>
      <c r="AC17" s="15" t="s">
        <v>265</v>
      </c>
    </row>
    <row r="18" spans="1:29" x14ac:dyDescent="0.3">
      <c r="B18" s="16">
        <f>((B9)+(B11)+(B13)+(B15)+(B17))</f>
        <v>1</v>
      </c>
      <c r="C18" s="16"/>
      <c r="D18" s="16"/>
      <c r="R18" s="16"/>
      <c r="S18" s="16"/>
      <c r="T18" s="16"/>
      <c r="U18" s="16"/>
      <c r="V18" s="16"/>
    </row>
  </sheetData>
  <sheetProtection algorithmName="SHA-512" hashValue="pvRIzPt3lpu0E0Tnvlwxkh5e+THbSdKk+rAO6ErN5pwjLksPsQKY6jZPHILfZSaOi8MV9mLQXlAdEbNk2hewMw==" saltValue="KF/RsvZ/ZsrvFaZnwUzUbw==" spinCount="100000" sheet="1" objects="1" scenarios="1"/>
  <mergeCells count="9">
    <mergeCell ref="B2:F2"/>
    <mergeCell ref="A3:E3"/>
    <mergeCell ref="R4:V4"/>
    <mergeCell ref="W4:Z4"/>
    <mergeCell ref="AA4:AC4"/>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F18"/>
  <sheetViews>
    <sheetView showGridLines="0" workbookViewId="0">
      <pane xSplit="2" topLeftCell="C1" activePane="topRight" state="frozen"/>
      <selection pane="topRight"/>
    </sheetView>
  </sheetViews>
  <sheetFormatPr defaultRowHeight="14.4" x14ac:dyDescent="0.3"/>
  <cols>
    <col min="1" max="1" width="45.6640625" customWidth="1"/>
    <col min="2" max="32" width="20.77734375" customWidth="1"/>
  </cols>
  <sheetData>
    <row r="1" spans="1:32" ht="21" x14ac:dyDescent="0.4">
      <c r="A1" s="43" t="str">
        <f>HYPERLINK("#Contents!A1","Return to Contents")</f>
        <v>Return to Contents</v>
      </c>
    </row>
    <row r="2" spans="1:32" ht="64.8" customHeight="1" x14ac:dyDescent="0.4">
      <c r="B2" s="160" t="s">
        <v>613</v>
      </c>
      <c r="C2" s="160"/>
      <c r="D2" s="160"/>
      <c r="E2" s="160"/>
      <c r="F2" s="160"/>
      <c r="G2" s="86"/>
      <c r="H2" s="86"/>
      <c r="I2" s="86"/>
      <c r="J2" s="86"/>
      <c r="K2" s="86"/>
      <c r="L2" s="86"/>
      <c r="M2" s="86"/>
      <c r="N2" s="87"/>
      <c r="O2" s="87"/>
    </row>
    <row r="3" spans="1:32" ht="98.4" customHeight="1" x14ac:dyDescent="0.4">
      <c r="A3" s="161" t="s">
        <v>632</v>
      </c>
      <c r="B3" s="161"/>
      <c r="C3" s="161"/>
      <c r="D3" s="161"/>
      <c r="E3" s="161"/>
      <c r="F3" s="89"/>
      <c r="G3" s="88"/>
      <c r="H3" s="88"/>
      <c r="I3" s="88"/>
      <c r="J3" s="88"/>
      <c r="K3" s="88"/>
      <c r="L3" s="88"/>
      <c r="M3" s="88"/>
      <c r="N3" s="88"/>
      <c r="O3" s="88"/>
      <c r="P3" s="88"/>
      <c r="Q3" s="88"/>
      <c r="R3" s="88"/>
      <c r="S3" s="88"/>
      <c r="T3" s="88"/>
      <c r="U3" s="88"/>
      <c r="V3" s="88"/>
      <c r="W3" s="88"/>
      <c r="X3" s="88"/>
      <c r="Y3" s="88"/>
      <c r="Z3" s="88"/>
      <c r="AA3" s="88"/>
      <c r="AB3" s="88"/>
      <c r="AC3" s="89"/>
      <c r="AD3" s="89"/>
      <c r="AF3" s="88"/>
    </row>
    <row r="4" spans="1:32" ht="18" x14ac:dyDescent="0.35">
      <c r="A4" s="1"/>
      <c r="B4" s="10"/>
      <c r="C4" s="155" t="s">
        <v>224</v>
      </c>
      <c r="D4" s="157"/>
      <c r="E4" s="155" t="s">
        <v>562</v>
      </c>
      <c r="F4" s="156"/>
      <c r="G4" s="156"/>
      <c r="H4" s="156"/>
      <c r="I4" s="156"/>
      <c r="J4" s="155" t="s">
        <v>549</v>
      </c>
      <c r="K4" s="156"/>
      <c r="L4" s="157"/>
      <c r="M4" s="155" t="s">
        <v>550</v>
      </c>
      <c r="N4" s="156"/>
      <c r="O4" s="156"/>
      <c r="P4" s="156"/>
      <c r="Q4" s="157"/>
      <c r="R4" s="169" t="s">
        <v>551</v>
      </c>
      <c r="S4" s="170"/>
      <c r="T4" s="170"/>
      <c r="U4" s="170"/>
      <c r="V4" s="170"/>
      <c r="W4" s="170"/>
      <c r="X4" s="170"/>
      <c r="Y4" s="171"/>
      <c r="Z4" s="155" t="s">
        <v>552</v>
      </c>
      <c r="AA4" s="156"/>
      <c r="AB4" s="156"/>
      <c r="AC4" s="157"/>
      <c r="AD4" s="155" t="s">
        <v>553</v>
      </c>
      <c r="AE4" s="156"/>
      <c r="AF4" s="156"/>
    </row>
    <row r="5" spans="1:32" ht="94.2"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5</v>
      </c>
      <c r="T5" s="11" t="s">
        <v>7</v>
      </c>
      <c r="U5" s="11" t="s">
        <v>9</v>
      </c>
      <c r="V5" s="11" t="s">
        <v>10</v>
      </c>
      <c r="W5" s="11" t="s">
        <v>11</v>
      </c>
      <c r="X5" s="11" t="s">
        <v>555</v>
      </c>
      <c r="Y5" s="11" t="s">
        <v>554</v>
      </c>
      <c r="Z5" s="11" t="s">
        <v>556</v>
      </c>
      <c r="AA5" s="11" t="s">
        <v>557</v>
      </c>
      <c r="AB5" s="11" t="s">
        <v>558</v>
      </c>
      <c r="AC5" s="11" t="s">
        <v>559</v>
      </c>
      <c r="AD5" s="11" t="s">
        <v>12</v>
      </c>
      <c r="AE5" s="19" t="s">
        <v>13</v>
      </c>
      <c r="AF5" s="11" t="s">
        <v>560</v>
      </c>
    </row>
    <row r="6" spans="1:32" ht="19.95" customHeight="1" x14ac:dyDescent="0.35">
      <c r="A6" s="12" t="s">
        <v>14</v>
      </c>
      <c r="B6" s="13" t="s">
        <v>289</v>
      </c>
      <c r="C6" s="13" t="s">
        <v>64</v>
      </c>
      <c r="D6" s="13" t="s">
        <v>290</v>
      </c>
      <c r="E6" s="13" t="s">
        <v>129</v>
      </c>
      <c r="F6" s="13" t="s">
        <v>89</v>
      </c>
      <c r="G6" s="13" t="s">
        <v>291</v>
      </c>
      <c r="H6" s="13" t="s">
        <v>292</v>
      </c>
      <c r="I6" s="13" t="s">
        <v>293</v>
      </c>
      <c r="J6" s="13" t="s">
        <v>294</v>
      </c>
      <c r="K6" s="13" t="s">
        <v>33</v>
      </c>
      <c r="L6" s="13" t="s">
        <v>295</v>
      </c>
      <c r="M6" s="13" t="s">
        <v>227</v>
      </c>
      <c r="N6" s="13" t="s">
        <v>189</v>
      </c>
      <c r="O6" s="13" t="s">
        <v>133</v>
      </c>
      <c r="P6" s="13" t="s">
        <v>296</v>
      </c>
      <c r="Q6" s="13" t="s">
        <v>297</v>
      </c>
      <c r="R6" s="13" t="s">
        <v>22</v>
      </c>
      <c r="S6" s="13" t="s">
        <v>293</v>
      </c>
      <c r="T6" s="13" t="s">
        <v>298</v>
      </c>
      <c r="U6" s="13" t="s">
        <v>139</v>
      </c>
      <c r="V6" s="13" t="s">
        <v>165</v>
      </c>
      <c r="W6" s="13" t="s">
        <v>97</v>
      </c>
      <c r="X6" s="13" t="s">
        <v>98</v>
      </c>
      <c r="Y6" s="13" t="s">
        <v>131</v>
      </c>
      <c r="Z6" s="13" t="s">
        <v>58</v>
      </c>
      <c r="AA6" s="13" t="s">
        <v>299</v>
      </c>
      <c r="AB6" s="13" t="s">
        <v>71</v>
      </c>
      <c r="AC6" s="13" t="s">
        <v>102</v>
      </c>
      <c r="AD6" s="13" t="s">
        <v>70</v>
      </c>
      <c r="AE6" s="13" t="s">
        <v>300</v>
      </c>
      <c r="AF6" s="13" t="s">
        <v>190</v>
      </c>
    </row>
    <row r="7" spans="1:32" ht="19.95" customHeight="1" x14ac:dyDescent="0.35">
      <c r="A7" s="14" t="s">
        <v>49</v>
      </c>
      <c r="B7" s="15" t="s">
        <v>301</v>
      </c>
      <c r="C7" s="15" t="s">
        <v>302</v>
      </c>
      <c r="D7" s="15" t="s">
        <v>303</v>
      </c>
      <c r="E7" s="15" t="s">
        <v>304</v>
      </c>
      <c r="F7" s="15" t="s">
        <v>34</v>
      </c>
      <c r="G7" s="15" t="s">
        <v>253</v>
      </c>
      <c r="H7" s="15" t="s">
        <v>305</v>
      </c>
      <c r="I7" s="15" t="s">
        <v>88</v>
      </c>
      <c r="J7" s="15" t="s">
        <v>306</v>
      </c>
      <c r="K7" s="15" t="s">
        <v>307</v>
      </c>
      <c r="L7" s="15" t="s">
        <v>245</v>
      </c>
      <c r="M7" s="15" t="s">
        <v>239</v>
      </c>
      <c r="N7" s="15" t="s">
        <v>170</v>
      </c>
      <c r="O7" s="15" t="s">
        <v>189</v>
      </c>
      <c r="P7" s="15" t="s">
        <v>308</v>
      </c>
      <c r="Q7" s="15" t="s">
        <v>225</v>
      </c>
      <c r="R7" s="15" t="s">
        <v>27</v>
      </c>
      <c r="S7" s="15" t="s">
        <v>309</v>
      </c>
      <c r="T7" s="15" t="s">
        <v>129</v>
      </c>
      <c r="U7" s="15" t="s">
        <v>72</v>
      </c>
      <c r="V7" s="15" t="s">
        <v>72</v>
      </c>
      <c r="W7" s="15" t="s">
        <v>141</v>
      </c>
      <c r="X7" s="15" t="s">
        <v>144</v>
      </c>
      <c r="Y7" s="15" t="s">
        <v>179</v>
      </c>
      <c r="Z7" s="15" t="s">
        <v>310</v>
      </c>
      <c r="AA7" s="15" t="s">
        <v>308</v>
      </c>
      <c r="AB7" s="15" t="s">
        <v>183</v>
      </c>
      <c r="AC7" s="15" t="s">
        <v>100</v>
      </c>
      <c r="AD7" s="15" t="s">
        <v>48</v>
      </c>
      <c r="AE7" s="15" t="s">
        <v>311</v>
      </c>
      <c r="AF7" s="15" t="s">
        <v>84</v>
      </c>
    </row>
    <row r="8" spans="1:32" ht="19.95" customHeight="1" x14ac:dyDescent="0.35">
      <c r="A8" s="12" t="s">
        <v>312</v>
      </c>
      <c r="B8" s="13" t="s">
        <v>30</v>
      </c>
      <c r="C8" s="13" t="s">
        <v>196</v>
      </c>
      <c r="D8" s="13" t="s">
        <v>313</v>
      </c>
      <c r="E8" s="13" t="s">
        <v>132</v>
      </c>
      <c r="F8" s="13" t="s">
        <v>73</v>
      </c>
      <c r="G8" s="13" t="s">
        <v>232</v>
      </c>
      <c r="H8" s="13" t="s">
        <v>132</v>
      </c>
      <c r="I8" s="13" t="s">
        <v>38</v>
      </c>
      <c r="J8" s="13" t="s">
        <v>240</v>
      </c>
      <c r="K8" s="13" t="s">
        <v>91</v>
      </c>
      <c r="L8" s="13" t="s">
        <v>73</v>
      </c>
      <c r="M8" s="13" t="s">
        <v>136</v>
      </c>
      <c r="N8" s="13" t="s">
        <v>140</v>
      </c>
      <c r="O8" s="13" t="s">
        <v>162</v>
      </c>
      <c r="P8" s="13" t="s">
        <v>182</v>
      </c>
      <c r="Q8" s="13" t="s">
        <v>161</v>
      </c>
      <c r="R8" s="13" t="s">
        <v>314</v>
      </c>
      <c r="S8" s="13" t="s">
        <v>102</v>
      </c>
      <c r="T8" s="13" t="s">
        <v>183</v>
      </c>
      <c r="U8" s="13" t="s">
        <v>96</v>
      </c>
      <c r="V8" s="13" t="s">
        <v>96</v>
      </c>
      <c r="W8" s="13" t="s">
        <v>99</v>
      </c>
      <c r="X8" s="13" t="s">
        <v>96</v>
      </c>
      <c r="Y8" s="13" t="s">
        <v>99</v>
      </c>
      <c r="Z8" s="13" t="s">
        <v>252</v>
      </c>
      <c r="AA8" s="13" t="s">
        <v>102</v>
      </c>
      <c r="AB8" s="13" t="s">
        <v>96</v>
      </c>
      <c r="AC8" s="13" t="s">
        <v>96</v>
      </c>
      <c r="AD8" s="13" t="s">
        <v>102</v>
      </c>
      <c r="AE8" s="13" t="s">
        <v>245</v>
      </c>
      <c r="AF8" s="13" t="s">
        <v>72</v>
      </c>
    </row>
    <row r="9" spans="1:32" ht="19.95" customHeight="1" x14ac:dyDescent="0.35">
      <c r="A9" s="14" t="s">
        <v>315</v>
      </c>
      <c r="B9" s="15" t="s">
        <v>113</v>
      </c>
      <c r="C9" s="15" t="s">
        <v>206</v>
      </c>
      <c r="D9" s="15" t="s">
        <v>265</v>
      </c>
      <c r="E9" s="15" t="s">
        <v>206</v>
      </c>
      <c r="F9" s="15" t="s">
        <v>114</v>
      </c>
      <c r="G9" s="15" t="s">
        <v>316</v>
      </c>
      <c r="H9" s="15" t="s">
        <v>261</v>
      </c>
      <c r="I9" s="15" t="s">
        <v>173</v>
      </c>
      <c r="J9" s="15" t="s">
        <v>276</v>
      </c>
      <c r="K9" s="15" t="s">
        <v>258</v>
      </c>
      <c r="L9" s="15" t="s">
        <v>149</v>
      </c>
      <c r="M9" s="15" t="s">
        <v>111</v>
      </c>
      <c r="N9" s="15" t="s">
        <v>172</v>
      </c>
      <c r="O9" s="15" t="s">
        <v>113</v>
      </c>
      <c r="P9" s="15" t="s">
        <v>114</v>
      </c>
      <c r="Q9" s="15" t="s">
        <v>260</v>
      </c>
      <c r="R9" s="15" t="s">
        <v>269</v>
      </c>
      <c r="S9" s="15" t="s">
        <v>123</v>
      </c>
      <c r="T9" s="15" t="s">
        <v>155</v>
      </c>
      <c r="U9" s="15" t="s">
        <v>121</v>
      </c>
      <c r="V9" s="15" t="s">
        <v>118</v>
      </c>
      <c r="W9" s="15" t="s">
        <v>125</v>
      </c>
      <c r="X9" s="15" t="s">
        <v>118</v>
      </c>
      <c r="Y9" s="15" t="s">
        <v>154</v>
      </c>
      <c r="Z9" s="15" t="s">
        <v>262</v>
      </c>
      <c r="AA9" s="15" t="s">
        <v>123</v>
      </c>
      <c r="AB9" s="15" t="s">
        <v>154</v>
      </c>
      <c r="AC9" s="15" t="s">
        <v>118</v>
      </c>
      <c r="AD9" s="15" t="s">
        <v>174</v>
      </c>
      <c r="AE9" s="15" t="s">
        <v>261</v>
      </c>
      <c r="AF9" s="15" t="s">
        <v>149</v>
      </c>
    </row>
    <row r="10" spans="1:32" ht="19.95" customHeight="1" x14ac:dyDescent="0.35">
      <c r="A10" s="12" t="s">
        <v>317</v>
      </c>
      <c r="B10" s="13" t="s">
        <v>55</v>
      </c>
      <c r="C10" s="13" t="s">
        <v>229</v>
      </c>
      <c r="D10" s="13" t="s">
        <v>90</v>
      </c>
      <c r="E10" s="13" t="s">
        <v>73</v>
      </c>
      <c r="F10" s="13" t="s">
        <v>166</v>
      </c>
      <c r="G10" s="13" t="s">
        <v>139</v>
      </c>
      <c r="H10" s="13" t="s">
        <v>162</v>
      </c>
      <c r="I10" s="13" t="s">
        <v>162</v>
      </c>
      <c r="J10" s="13" t="s">
        <v>170</v>
      </c>
      <c r="K10" s="13" t="s">
        <v>248</v>
      </c>
      <c r="L10" s="13" t="s">
        <v>191</v>
      </c>
      <c r="M10" s="13" t="s">
        <v>104</v>
      </c>
      <c r="N10" s="13" t="s">
        <v>180</v>
      </c>
      <c r="O10" s="13" t="s">
        <v>274</v>
      </c>
      <c r="P10" s="13" t="s">
        <v>83</v>
      </c>
      <c r="Q10" s="13" t="s">
        <v>274</v>
      </c>
      <c r="R10" s="13" t="s">
        <v>318</v>
      </c>
      <c r="S10" s="13" t="s">
        <v>319</v>
      </c>
      <c r="T10" s="13" t="s">
        <v>72</v>
      </c>
      <c r="U10" s="13" t="s">
        <v>100</v>
      </c>
      <c r="V10" s="13" t="s">
        <v>98</v>
      </c>
      <c r="W10" s="13" t="s">
        <v>96</v>
      </c>
      <c r="X10" s="13" t="s">
        <v>96</v>
      </c>
      <c r="Y10" s="13" t="s">
        <v>100</v>
      </c>
      <c r="Z10" s="13" t="s">
        <v>79</v>
      </c>
      <c r="AA10" s="13" t="s">
        <v>136</v>
      </c>
      <c r="AB10" s="13" t="s">
        <v>99</v>
      </c>
      <c r="AC10" s="13" t="s">
        <v>99</v>
      </c>
      <c r="AD10" s="13" t="s">
        <v>163</v>
      </c>
      <c r="AE10" s="13" t="s">
        <v>320</v>
      </c>
      <c r="AF10" s="13" t="s">
        <v>180</v>
      </c>
    </row>
    <row r="11" spans="1:32" ht="19.95" customHeight="1" x14ac:dyDescent="0.35">
      <c r="A11" s="14" t="s">
        <v>321</v>
      </c>
      <c r="B11" s="15" t="s">
        <v>276</v>
      </c>
      <c r="C11" s="15" t="s">
        <v>112</v>
      </c>
      <c r="D11" s="15" t="s">
        <v>108</v>
      </c>
      <c r="E11" s="15" t="s">
        <v>195</v>
      </c>
      <c r="F11" s="15" t="s">
        <v>272</v>
      </c>
      <c r="G11" s="15" t="s">
        <v>114</v>
      </c>
      <c r="H11" s="15" t="s">
        <v>113</v>
      </c>
      <c r="I11" s="15" t="s">
        <v>276</v>
      </c>
      <c r="J11" s="15" t="s">
        <v>113</v>
      </c>
      <c r="K11" s="15" t="s">
        <v>108</v>
      </c>
      <c r="L11" s="15" t="s">
        <v>206</v>
      </c>
      <c r="M11" s="15" t="s">
        <v>113</v>
      </c>
      <c r="N11" s="15" t="s">
        <v>260</v>
      </c>
      <c r="O11" s="15" t="s">
        <v>108</v>
      </c>
      <c r="P11" s="15" t="s">
        <v>260</v>
      </c>
      <c r="Q11" s="15" t="s">
        <v>147</v>
      </c>
      <c r="R11" s="15" t="s">
        <v>260</v>
      </c>
      <c r="S11" s="15" t="s">
        <v>260</v>
      </c>
      <c r="T11" s="15" t="s">
        <v>173</v>
      </c>
      <c r="U11" s="15" t="s">
        <v>153</v>
      </c>
      <c r="V11" s="15" t="s">
        <v>276</v>
      </c>
      <c r="W11" s="15" t="s">
        <v>176</v>
      </c>
      <c r="X11" s="15" t="s">
        <v>118</v>
      </c>
      <c r="Y11" s="15" t="s">
        <v>122</v>
      </c>
      <c r="Z11" s="15" t="s">
        <v>276</v>
      </c>
      <c r="AA11" s="15" t="s">
        <v>112</v>
      </c>
      <c r="AB11" s="15" t="s">
        <v>172</v>
      </c>
      <c r="AC11" s="15" t="s">
        <v>264</v>
      </c>
      <c r="AD11" s="15" t="s">
        <v>106</v>
      </c>
      <c r="AE11" s="15" t="s">
        <v>276</v>
      </c>
      <c r="AF11" s="15" t="s">
        <v>112</v>
      </c>
    </row>
    <row r="12" spans="1:32" ht="19.95" customHeight="1" x14ac:dyDescent="0.35">
      <c r="A12" s="12" t="s">
        <v>325</v>
      </c>
      <c r="B12" s="13" t="s">
        <v>326</v>
      </c>
      <c r="C12" s="13" t="s">
        <v>86</v>
      </c>
      <c r="D12" s="13" t="s">
        <v>285</v>
      </c>
      <c r="E12" s="13" t="s">
        <v>72</v>
      </c>
      <c r="F12" s="13" t="s">
        <v>73</v>
      </c>
      <c r="G12" s="13" t="s">
        <v>102</v>
      </c>
      <c r="H12" s="13" t="s">
        <v>72</v>
      </c>
      <c r="I12" s="13" t="s">
        <v>40</v>
      </c>
      <c r="J12" s="13" t="s">
        <v>162</v>
      </c>
      <c r="K12" s="13" t="s">
        <v>73</v>
      </c>
      <c r="L12" s="13" t="s">
        <v>137</v>
      </c>
      <c r="M12" s="13" t="s">
        <v>141</v>
      </c>
      <c r="N12" s="13" t="s">
        <v>140</v>
      </c>
      <c r="O12" s="13" t="s">
        <v>38</v>
      </c>
      <c r="P12" s="13" t="s">
        <v>285</v>
      </c>
      <c r="Q12" s="13" t="s">
        <v>165</v>
      </c>
      <c r="R12" s="13" t="s">
        <v>198</v>
      </c>
      <c r="S12" s="13" t="s">
        <v>74</v>
      </c>
      <c r="T12" s="13" t="s">
        <v>72</v>
      </c>
      <c r="U12" s="13" t="s">
        <v>144</v>
      </c>
      <c r="V12" s="13" t="s">
        <v>96</v>
      </c>
      <c r="W12" s="13" t="s">
        <v>102</v>
      </c>
      <c r="X12" s="13" t="s">
        <v>96</v>
      </c>
      <c r="Y12" s="13" t="s">
        <v>167</v>
      </c>
      <c r="Z12" s="13" t="s">
        <v>166</v>
      </c>
      <c r="AA12" s="13" t="s">
        <v>197</v>
      </c>
      <c r="AB12" s="13" t="s">
        <v>98</v>
      </c>
      <c r="AC12" s="13" t="s">
        <v>96</v>
      </c>
      <c r="AD12" s="13" t="s">
        <v>131</v>
      </c>
      <c r="AE12" s="13" t="s">
        <v>197</v>
      </c>
      <c r="AF12" s="13" t="s">
        <v>165</v>
      </c>
    </row>
    <row r="13" spans="1:32" ht="19.95" customHeight="1" x14ac:dyDescent="0.35">
      <c r="A13" s="14" t="s">
        <v>327</v>
      </c>
      <c r="B13" s="15" t="s">
        <v>119</v>
      </c>
      <c r="C13" s="15" t="s">
        <v>173</v>
      </c>
      <c r="D13" s="15" t="s">
        <v>125</v>
      </c>
      <c r="E13" s="15" t="s">
        <v>125</v>
      </c>
      <c r="F13" s="15" t="s">
        <v>150</v>
      </c>
      <c r="G13" s="15" t="s">
        <v>116</v>
      </c>
      <c r="H13" s="15" t="s">
        <v>172</v>
      </c>
      <c r="I13" s="15" t="s">
        <v>119</v>
      </c>
      <c r="J13" s="15" t="s">
        <v>153</v>
      </c>
      <c r="K13" s="15" t="s">
        <v>172</v>
      </c>
      <c r="L13" s="15" t="s">
        <v>173</v>
      </c>
      <c r="M13" s="15" t="s">
        <v>174</v>
      </c>
      <c r="N13" s="15" t="s">
        <v>172</v>
      </c>
      <c r="O13" s="15" t="s">
        <v>147</v>
      </c>
      <c r="P13" s="15" t="s">
        <v>148</v>
      </c>
      <c r="Q13" s="15" t="s">
        <v>151</v>
      </c>
      <c r="R13" s="22">
        <v>0.05</v>
      </c>
      <c r="S13" s="22">
        <v>0.25</v>
      </c>
      <c r="T13" s="22">
        <v>0.16</v>
      </c>
      <c r="U13" s="22" t="s">
        <v>107</v>
      </c>
      <c r="V13" s="22">
        <v>0.01</v>
      </c>
      <c r="W13" s="22" t="s">
        <v>328</v>
      </c>
      <c r="X13" s="22" t="s">
        <v>123</v>
      </c>
      <c r="Y13" s="22" t="s">
        <v>329</v>
      </c>
      <c r="Z13" s="15" t="s">
        <v>122</v>
      </c>
      <c r="AA13" s="15" t="s">
        <v>108</v>
      </c>
      <c r="AB13" s="15" t="s">
        <v>330</v>
      </c>
      <c r="AC13" s="15" t="s">
        <v>154</v>
      </c>
      <c r="AD13" s="15" t="s">
        <v>112</v>
      </c>
      <c r="AE13" s="15" t="s">
        <v>120</v>
      </c>
      <c r="AF13" s="15" t="s">
        <v>108</v>
      </c>
    </row>
    <row r="14" spans="1:32" ht="19.95" customHeight="1" x14ac:dyDescent="0.35">
      <c r="A14" s="12" t="s">
        <v>323</v>
      </c>
      <c r="B14" s="13" t="s">
        <v>291</v>
      </c>
      <c r="C14" s="13" t="s">
        <v>227</v>
      </c>
      <c r="D14" s="13" t="s">
        <v>135</v>
      </c>
      <c r="E14" s="13" t="s">
        <v>235</v>
      </c>
      <c r="F14" s="13" t="s">
        <v>165</v>
      </c>
      <c r="G14" s="13" t="s">
        <v>102</v>
      </c>
      <c r="H14" s="13" t="s">
        <v>140</v>
      </c>
      <c r="I14" s="13" t="s">
        <v>285</v>
      </c>
      <c r="J14" s="13" t="s">
        <v>161</v>
      </c>
      <c r="K14" s="13" t="s">
        <v>139</v>
      </c>
      <c r="L14" s="13" t="s">
        <v>135</v>
      </c>
      <c r="M14" s="13" t="s">
        <v>102</v>
      </c>
      <c r="N14" s="13" t="s">
        <v>38</v>
      </c>
      <c r="O14" s="13" t="s">
        <v>139</v>
      </c>
      <c r="P14" s="13" t="s">
        <v>204</v>
      </c>
      <c r="Q14" s="13" t="s">
        <v>37</v>
      </c>
      <c r="R14" s="13" t="s">
        <v>97</v>
      </c>
      <c r="S14" s="13" t="s">
        <v>130</v>
      </c>
      <c r="T14" s="13" t="s">
        <v>104</v>
      </c>
      <c r="U14" s="13" t="s">
        <v>99</v>
      </c>
      <c r="V14" s="13" t="s">
        <v>98</v>
      </c>
      <c r="W14" s="13" t="s">
        <v>99</v>
      </c>
      <c r="X14" s="13" t="s">
        <v>99</v>
      </c>
      <c r="Y14" s="13" t="s">
        <v>203</v>
      </c>
      <c r="Z14" s="13" t="s">
        <v>181</v>
      </c>
      <c r="AA14" s="13" t="s">
        <v>232</v>
      </c>
      <c r="AB14" s="13" t="s">
        <v>99</v>
      </c>
      <c r="AC14" s="13" t="s">
        <v>96</v>
      </c>
      <c r="AD14" s="13" t="s">
        <v>71</v>
      </c>
      <c r="AE14" s="13" t="s">
        <v>90</v>
      </c>
      <c r="AF14" s="13" t="s">
        <v>72</v>
      </c>
    </row>
    <row r="15" spans="1:32" ht="19.95" customHeight="1" x14ac:dyDescent="0.35">
      <c r="A15" s="14" t="s">
        <v>324</v>
      </c>
      <c r="B15" s="15" t="s">
        <v>173</v>
      </c>
      <c r="C15" s="15" t="s">
        <v>147</v>
      </c>
      <c r="D15" s="15" t="s">
        <v>119</v>
      </c>
      <c r="E15" s="15" t="s">
        <v>150</v>
      </c>
      <c r="F15" s="15" t="s">
        <v>151</v>
      </c>
      <c r="G15" s="15" t="s">
        <v>174</v>
      </c>
      <c r="H15" s="15" t="s">
        <v>122</v>
      </c>
      <c r="I15" s="15" t="s">
        <v>206</v>
      </c>
      <c r="J15" s="15" t="s">
        <v>148</v>
      </c>
      <c r="K15" s="15" t="s">
        <v>120</v>
      </c>
      <c r="L15" s="15" t="s">
        <v>114</v>
      </c>
      <c r="M15" s="15" t="s">
        <v>155</v>
      </c>
      <c r="N15" s="15" t="s">
        <v>112</v>
      </c>
      <c r="O15" s="15" t="s">
        <v>109</v>
      </c>
      <c r="P15" s="15" t="s">
        <v>173</v>
      </c>
      <c r="Q15" s="15" t="s">
        <v>148</v>
      </c>
      <c r="R15" s="15" t="s">
        <v>188</v>
      </c>
      <c r="S15" s="15" t="s">
        <v>107</v>
      </c>
      <c r="T15" s="15" t="s">
        <v>265</v>
      </c>
      <c r="U15" s="15" t="s">
        <v>154</v>
      </c>
      <c r="V15" s="15" t="s">
        <v>114</v>
      </c>
      <c r="W15" s="15" t="s">
        <v>116</v>
      </c>
      <c r="X15" s="15" t="s">
        <v>147</v>
      </c>
      <c r="Y15" s="15" t="s">
        <v>150</v>
      </c>
      <c r="Z15" s="15" t="s">
        <v>153</v>
      </c>
      <c r="AA15" s="15" t="s">
        <v>106</v>
      </c>
      <c r="AB15" s="15" t="s">
        <v>122</v>
      </c>
      <c r="AC15" s="15" t="s">
        <v>173</v>
      </c>
      <c r="AD15" s="15" t="s">
        <v>195</v>
      </c>
      <c r="AE15" s="15" t="s">
        <v>119</v>
      </c>
      <c r="AF15" s="15" t="s">
        <v>149</v>
      </c>
    </row>
    <row r="16" spans="1:32" ht="19.95" customHeight="1" x14ac:dyDescent="0.35">
      <c r="A16" s="12" t="s">
        <v>331</v>
      </c>
      <c r="B16" s="13" t="s">
        <v>227</v>
      </c>
      <c r="C16" s="13" t="s">
        <v>285</v>
      </c>
      <c r="D16" s="13" t="s">
        <v>104</v>
      </c>
      <c r="E16" s="13" t="s">
        <v>274</v>
      </c>
      <c r="F16" s="13" t="s">
        <v>167</v>
      </c>
      <c r="G16" s="13" t="s">
        <v>98</v>
      </c>
      <c r="H16" s="13" t="s">
        <v>167</v>
      </c>
      <c r="I16" s="13" t="s">
        <v>165</v>
      </c>
      <c r="J16" s="13" t="s">
        <v>163</v>
      </c>
      <c r="K16" s="13" t="s">
        <v>38</v>
      </c>
      <c r="L16" s="13" t="s">
        <v>40</v>
      </c>
      <c r="M16" s="13" t="s">
        <v>179</v>
      </c>
      <c r="N16" s="13" t="s">
        <v>144</v>
      </c>
      <c r="O16" s="13" t="s">
        <v>144</v>
      </c>
      <c r="P16" s="13" t="s">
        <v>198</v>
      </c>
      <c r="Q16" s="13" t="s">
        <v>180</v>
      </c>
      <c r="R16" s="13" t="s">
        <v>183</v>
      </c>
      <c r="S16" s="13" t="s">
        <v>140</v>
      </c>
      <c r="T16" s="13" t="s">
        <v>137</v>
      </c>
      <c r="U16" s="13" t="s">
        <v>167</v>
      </c>
      <c r="V16" s="13" t="s">
        <v>167</v>
      </c>
      <c r="W16" s="13" t="s">
        <v>96</v>
      </c>
      <c r="X16" s="13" t="s">
        <v>98</v>
      </c>
      <c r="Y16" s="13" t="s">
        <v>96</v>
      </c>
      <c r="Z16" s="13" t="s">
        <v>44</v>
      </c>
      <c r="AA16" s="13" t="s">
        <v>180</v>
      </c>
      <c r="AB16" s="13" t="s">
        <v>96</v>
      </c>
      <c r="AC16" s="13" t="s">
        <v>99</v>
      </c>
      <c r="AD16" s="13" t="s">
        <v>145</v>
      </c>
      <c r="AE16" s="13" t="s">
        <v>136</v>
      </c>
      <c r="AF16" s="13" t="s">
        <v>203</v>
      </c>
    </row>
    <row r="17" spans="1:32" ht="19.95" customHeight="1" x14ac:dyDescent="0.35">
      <c r="A17" s="14" t="s">
        <v>332</v>
      </c>
      <c r="B17" s="15" t="s">
        <v>122</v>
      </c>
      <c r="C17" s="15" t="s">
        <v>116</v>
      </c>
      <c r="D17" s="15" t="s">
        <v>151</v>
      </c>
      <c r="E17" s="15" t="s">
        <v>173</v>
      </c>
      <c r="F17" s="15" t="s">
        <v>154</v>
      </c>
      <c r="G17" s="15" t="s">
        <v>123</v>
      </c>
      <c r="H17" s="15" t="s">
        <v>174</v>
      </c>
      <c r="I17" s="15" t="s">
        <v>172</v>
      </c>
      <c r="J17" s="15" t="s">
        <v>122</v>
      </c>
      <c r="K17" s="15" t="s">
        <v>120</v>
      </c>
      <c r="L17" s="15" t="s">
        <v>125</v>
      </c>
      <c r="M17" s="15" t="s">
        <v>153</v>
      </c>
      <c r="N17" s="15" t="s">
        <v>155</v>
      </c>
      <c r="O17" s="15" t="s">
        <v>123</v>
      </c>
      <c r="P17" s="15" t="s">
        <v>116</v>
      </c>
      <c r="Q17" s="15" t="s">
        <v>173</v>
      </c>
      <c r="R17" s="15" t="s">
        <v>176</v>
      </c>
      <c r="S17" s="15" t="s">
        <v>155</v>
      </c>
      <c r="T17" s="15" t="s">
        <v>206</v>
      </c>
      <c r="U17" s="15" t="s">
        <v>334</v>
      </c>
      <c r="V17" s="15" t="s">
        <v>209</v>
      </c>
      <c r="W17" s="15" t="s">
        <v>118</v>
      </c>
      <c r="X17" s="15" t="s">
        <v>152</v>
      </c>
      <c r="Y17" s="15" t="s">
        <v>176</v>
      </c>
      <c r="Z17" s="15" t="s">
        <v>120</v>
      </c>
      <c r="AA17" s="15" t="s">
        <v>151</v>
      </c>
      <c r="AB17" s="15" t="s">
        <v>154</v>
      </c>
      <c r="AC17" s="15" t="s">
        <v>261</v>
      </c>
      <c r="AD17" s="15" t="s">
        <v>153</v>
      </c>
      <c r="AE17" s="15" t="s">
        <v>125</v>
      </c>
      <c r="AF17" s="15" t="s">
        <v>188</v>
      </c>
    </row>
    <row r="18" spans="1:32" x14ac:dyDescent="0.3">
      <c r="B18" s="16">
        <f>((B9)+(B11)+(B13)+(B15)+(B17))</f>
        <v>1.0000000000000002</v>
      </c>
      <c r="C18" s="16"/>
      <c r="D18" s="16"/>
      <c r="R18" s="16"/>
      <c r="S18" s="16"/>
      <c r="T18" s="16"/>
      <c r="U18" s="16"/>
      <c r="V18" s="16"/>
      <c r="W18" s="16"/>
      <c r="X18" s="16"/>
      <c r="Y18" s="16"/>
    </row>
  </sheetData>
  <sheetProtection algorithmName="SHA-512" hashValue="8yxYQB9h2RcZVCWT2Yp/xxpFMc4NnHnbhSzbaZl80prQzQXVsirFqvetyx2uUsKzdwvhawAA2ZVbl1HsXfq5yQ==" saltValue="IgiVVSOmA43E7dy2ruPH4w==" spinCount="100000" sheet="1" objects="1" scenarios="1"/>
  <mergeCells count="9">
    <mergeCell ref="B2:F2"/>
    <mergeCell ref="A3:E3"/>
    <mergeCell ref="R4:Y4"/>
    <mergeCell ref="Z4:AC4"/>
    <mergeCell ref="AD4:AF4"/>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K20"/>
  <sheetViews>
    <sheetView showGridLines="0" workbookViewId="0">
      <pane xSplit="2" topLeftCell="C1" activePane="topRight" state="frozen"/>
      <selection pane="topRight"/>
    </sheetView>
  </sheetViews>
  <sheetFormatPr defaultRowHeight="14.4" x14ac:dyDescent="0.3"/>
  <cols>
    <col min="1" max="1" width="44.6640625" customWidth="1"/>
    <col min="2" max="3" width="20.77734375" customWidth="1"/>
    <col min="4" max="4" width="10.77734375" customWidth="1"/>
    <col min="5" max="36" width="20.77734375" customWidth="1"/>
  </cols>
  <sheetData>
    <row r="1" spans="1:37" ht="21" x14ac:dyDescent="0.4">
      <c r="A1" s="43" t="str">
        <f>HYPERLINK("#Contents!A1","Return to Contents")</f>
        <v>Return to Contents</v>
      </c>
    </row>
    <row r="2" spans="1:37" ht="64.8" customHeight="1" x14ac:dyDescent="0.4">
      <c r="B2" s="160" t="s">
        <v>613</v>
      </c>
      <c r="C2" s="160"/>
      <c r="D2" s="160"/>
      <c r="E2" s="160"/>
      <c r="F2" s="160"/>
      <c r="G2" s="160"/>
      <c r="H2" s="86"/>
      <c r="I2" s="86"/>
      <c r="J2" s="86"/>
      <c r="K2" s="86"/>
      <c r="L2" s="87"/>
      <c r="M2" s="87"/>
    </row>
    <row r="3" spans="1:37" ht="79.8" customHeight="1" x14ac:dyDescent="0.3">
      <c r="A3" s="172" t="s">
        <v>612</v>
      </c>
      <c r="B3" s="172"/>
      <c r="C3" s="172"/>
      <c r="D3" s="172"/>
      <c r="E3" s="172"/>
      <c r="F3" s="103"/>
      <c r="G3" s="103"/>
      <c r="H3" s="103"/>
    </row>
    <row r="4" spans="1:37" ht="19.2" customHeight="1" x14ac:dyDescent="0.3">
      <c r="A4" s="1"/>
      <c r="B4" s="10"/>
      <c r="C4" s="155" t="s">
        <v>224</v>
      </c>
      <c r="D4" s="156"/>
      <c r="E4" s="157"/>
      <c r="F4" s="155" t="s">
        <v>562</v>
      </c>
      <c r="G4" s="156"/>
      <c r="H4" s="156"/>
      <c r="I4" s="156"/>
      <c r="J4" s="156"/>
      <c r="K4" s="155" t="s">
        <v>549</v>
      </c>
      <c r="L4" s="156"/>
      <c r="M4" s="157"/>
      <c r="N4" s="155" t="s">
        <v>550</v>
      </c>
      <c r="O4" s="156"/>
      <c r="P4" s="156"/>
      <c r="Q4" s="156"/>
      <c r="R4" s="157"/>
      <c r="S4" s="155" t="s">
        <v>551</v>
      </c>
      <c r="T4" s="156"/>
      <c r="U4" s="156"/>
      <c r="V4" s="156"/>
      <c r="W4" s="156"/>
      <c r="X4" s="156"/>
      <c r="Y4" s="156"/>
      <c r="Z4" s="156"/>
      <c r="AA4" s="156"/>
      <c r="AB4" s="156"/>
      <c r="AC4" s="157"/>
      <c r="AD4" s="155" t="s">
        <v>552</v>
      </c>
      <c r="AE4" s="156"/>
      <c r="AF4" s="156"/>
      <c r="AG4" s="157"/>
      <c r="AH4" s="155" t="s">
        <v>553</v>
      </c>
      <c r="AI4" s="156"/>
      <c r="AJ4" s="156"/>
      <c r="AK4" s="18"/>
    </row>
    <row r="5" spans="1:37" ht="94.2" customHeight="1" x14ac:dyDescent="0.3">
      <c r="A5" s="9" t="s">
        <v>536</v>
      </c>
      <c r="B5" s="17" t="s">
        <v>0</v>
      </c>
      <c r="C5" s="11" t="s">
        <v>1</v>
      </c>
      <c r="D5" s="9"/>
      <c r="E5" s="11" t="s">
        <v>2</v>
      </c>
      <c r="F5" s="11" t="s">
        <v>561</v>
      </c>
      <c r="G5" s="11" t="s">
        <v>537</v>
      </c>
      <c r="H5" s="11" t="s">
        <v>538</v>
      </c>
      <c r="I5" s="11" t="s">
        <v>539</v>
      </c>
      <c r="J5" s="11" t="s">
        <v>540</v>
      </c>
      <c r="K5" s="11" t="s">
        <v>541</v>
      </c>
      <c r="L5" s="11" t="s">
        <v>542</v>
      </c>
      <c r="M5" s="11" t="s">
        <v>543</v>
      </c>
      <c r="N5" s="2" t="s">
        <v>544</v>
      </c>
      <c r="O5" s="2" t="s">
        <v>545</v>
      </c>
      <c r="P5" s="2" t="s">
        <v>546</v>
      </c>
      <c r="Q5" s="2" t="s">
        <v>547</v>
      </c>
      <c r="R5" s="2" t="s">
        <v>548</v>
      </c>
      <c r="S5" s="11" t="s">
        <v>3</v>
      </c>
      <c r="T5" s="11" t="s">
        <v>4</v>
      </c>
      <c r="U5" s="11" t="s">
        <v>5</v>
      </c>
      <c r="V5" s="11" t="s">
        <v>6</v>
      </c>
      <c r="W5" s="11" t="s">
        <v>7</v>
      </c>
      <c r="X5" s="11" t="s">
        <v>8</v>
      </c>
      <c r="Y5" s="11" t="s">
        <v>9</v>
      </c>
      <c r="Z5" s="11" t="s">
        <v>10</v>
      </c>
      <c r="AA5" s="11" t="s">
        <v>11</v>
      </c>
      <c r="AB5" s="11" t="s">
        <v>555</v>
      </c>
      <c r="AC5" s="11" t="s">
        <v>554</v>
      </c>
      <c r="AD5" s="11" t="s">
        <v>556</v>
      </c>
      <c r="AE5" s="11" t="s">
        <v>557</v>
      </c>
      <c r="AF5" s="11" t="s">
        <v>558</v>
      </c>
      <c r="AG5" s="11" t="s">
        <v>559</v>
      </c>
      <c r="AH5" s="11" t="s">
        <v>12</v>
      </c>
      <c r="AI5" s="19" t="s">
        <v>13</v>
      </c>
      <c r="AJ5" s="11" t="s">
        <v>560</v>
      </c>
    </row>
    <row r="6" spans="1:37" ht="19.95" customHeight="1" x14ac:dyDescent="0.3">
      <c r="A6" s="6" t="s">
        <v>14</v>
      </c>
      <c r="B6" s="5" t="s">
        <v>15</v>
      </c>
      <c r="C6" s="5" t="s">
        <v>16</v>
      </c>
      <c r="D6" s="7"/>
      <c r="E6" s="5" t="s">
        <v>17</v>
      </c>
      <c r="F6" s="5" t="s">
        <v>18</v>
      </c>
      <c r="G6" s="5" t="s">
        <v>19</v>
      </c>
      <c r="H6" s="5" t="s">
        <v>20</v>
      </c>
      <c r="I6" s="5" t="s">
        <v>21</v>
      </c>
      <c r="J6" s="5" t="s">
        <v>22</v>
      </c>
      <c r="K6" s="5" t="s">
        <v>23</v>
      </c>
      <c r="L6" s="5" t="s">
        <v>24</v>
      </c>
      <c r="M6" s="5" t="s">
        <v>25</v>
      </c>
      <c r="N6" s="5" t="s">
        <v>26</v>
      </c>
      <c r="O6" s="5" t="s">
        <v>27</v>
      </c>
      <c r="P6" s="5" t="s">
        <v>28</v>
      </c>
      <c r="Q6" s="5" t="s">
        <v>29</v>
      </c>
      <c r="R6" s="5" t="s">
        <v>30</v>
      </c>
      <c r="S6" s="5" t="s">
        <v>31</v>
      </c>
      <c r="T6" s="5" t="s">
        <v>32</v>
      </c>
      <c r="U6" s="5" t="s">
        <v>33</v>
      </c>
      <c r="V6" s="5" t="s">
        <v>34</v>
      </c>
      <c r="W6" s="5" t="s">
        <v>35</v>
      </c>
      <c r="X6" s="5" t="s">
        <v>36</v>
      </c>
      <c r="Y6" s="5" t="s">
        <v>37</v>
      </c>
      <c r="Z6" s="5" t="s">
        <v>38</v>
      </c>
      <c r="AA6" s="5" t="s">
        <v>39</v>
      </c>
      <c r="AB6" s="5" t="s">
        <v>40</v>
      </c>
      <c r="AC6" s="5" t="s">
        <v>41</v>
      </c>
      <c r="AD6" s="5" t="s">
        <v>42</v>
      </c>
      <c r="AE6" s="5" t="s">
        <v>43</v>
      </c>
      <c r="AF6" s="5" t="s">
        <v>44</v>
      </c>
      <c r="AG6" s="5" t="s">
        <v>45</v>
      </c>
      <c r="AH6" s="5" t="s">
        <v>46</v>
      </c>
      <c r="AI6" s="5" t="s">
        <v>47</v>
      </c>
      <c r="AJ6" s="5" t="s">
        <v>48</v>
      </c>
    </row>
    <row r="7" spans="1:37" ht="19.95" customHeight="1" x14ac:dyDescent="0.3">
      <c r="A7" s="3" t="s">
        <v>49</v>
      </c>
      <c r="B7" s="4" t="s">
        <v>15</v>
      </c>
      <c r="C7" s="4" t="s">
        <v>335</v>
      </c>
      <c r="D7" s="8"/>
      <c r="E7" s="4" t="s">
        <v>77</v>
      </c>
      <c r="F7" s="4" t="s">
        <v>53</v>
      </c>
      <c r="G7" s="4" t="s">
        <v>336</v>
      </c>
      <c r="H7" s="4" t="s">
        <v>337</v>
      </c>
      <c r="I7" s="4" t="s">
        <v>128</v>
      </c>
      <c r="J7" s="4" t="s">
        <v>57</v>
      </c>
      <c r="K7" s="4" t="s">
        <v>338</v>
      </c>
      <c r="L7" s="4" t="s">
        <v>16</v>
      </c>
      <c r="M7" s="4" t="s">
        <v>339</v>
      </c>
      <c r="N7" s="4" t="s">
        <v>340</v>
      </c>
      <c r="O7" s="4" t="s">
        <v>306</v>
      </c>
      <c r="P7" s="4" t="s">
        <v>63</v>
      </c>
      <c r="Q7" s="4" t="s">
        <v>64</v>
      </c>
      <c r="R7" s="4" t="s">
        <v>341</v>
      </c>
      <c r="S7" s="4" t="s">
        <v>342</v>
      </c>
      <c r="T7" s="4" t="s">
        <v>343</v>
      </c>
      <c r="U7" s="4" t="s">
        <v>67</v>
      </c>
      <c r="V7" s="4" t="s">
        <v>68</v>
      </c>
      <c r="W7" s="4" t="s">
        <v>69</v>
      </c>
      <c r="X7" s="4" t="s">
        <v>200</v>
      </c>
      <c r="Y7" s="4" t="s">
        <v>139</v>
      </c>
      <c r="Z7" s="4" t="s">
        <v>40</v>
      </c>
      <c r="AA7" s="4" t="s">
        <v>145</v>
      </c>
      <c r="AB7" s="4" t="s">
        <v>235</v>
      </c>
      <c r="AC7" s="4" t="s">
        <v>132</v>
      </c>
      <c r="AD7" s="4" t="s">
        <v>344</v>
      </c>
      <c r="AE7" s="4" t="s">
        <v>75</v>
      </c>
      <c r="AF7" s="4" t="s">
        <v>165</v>
      </c>
      <c r="AG7" s="4" t="s">
        <v>76</v>
      </c>
      <c r="AH7" s="4" t="s">
        <v>52</v>
      </c>
      <c r="AI7" s="4" t="s">
        <v>300</v>
      </c>
      <c r="AJ7" s="4" t="s">
        <v>320</v>
      </c>
    </row>
    <row r="8" spans="1:37" ht="19.95" customHeight="1" x14ac:dyDescent="0.3">
      <c r="A8" s="6" t="s">
        <v>69</v>
      </c>
      <c r="B8" s="5" t="s">
        <v>247</v>
      </c>
      <c r="C8" s="5" t="s">
        <v>132</v>
      </c>
      <c r="D8" s="7"/>
      <c r="E8" s="5" t="s">
        <v>181</v>
      </c>
      <c r="F8" s="5" t="s">
        <v>166</v>
      </c>
      <c r="G8" s="5" t="s">
        <v>39</v>
      </c>
      <c r="H8" s="5" t="s">
        <v>141</v>
      </c>
      <c r="I8" s="5" t="s">
        <v>145</v>
      </c>
      <c r="J8" s="5" t="s">
        <v>141</v>
      </c>
      <c r="K8" s="5" t="s">
        <v>74</v>
      </c>
      <c r="L8" s="5" t="s">
        <v>44</v>
      </c>
      <c r="M8" s="5" t="s">
        <v>39</v>
      </c>
      <c r="N8" s="5" t="s">
        <v>165</v>
      </c>
      <c r="O8" s="5" t="s">
        <v>180</v>
      </c>
      <c r="P8" s="5" t="s">
        <v>39</v>
      </c>
      <c r="Q8" s="5" t="s">
        <v>71</v>
      </c>
      <c r="R8" s="5" t="s">
        <v>145</v>
      </c>
      <c r="S8" s="5" t="s">
        <v>99</v>
      </c>
      <c r="T8" s="5" t="s">
        <v>199</v>
      </c>
      <c r="U8" s="5" t="s">
        <v>96</v>
      </c>
      <c r="V8" s="5" t="s">
        <v>183</v>
      </c>
      <c r="W8" s="5" t="s">
        <v>96</v>
      </c>
      <c r="X8" s="5" t="s">
        <v>102</v>
      </c>
      <c r="Y8" s="5" t="s">
        <v>96</v>
      </c>
      <c r="Z8" s="5" t="s">
        <v>96</v>
      </c>
      <c r="AA8" s="5" t="s">
        <v>96</v>
      </c>
      <c r="AB8" s="5" t="s">
        <v>96</v>
      </c>
      <c r="AC8" s="5" t="s">
        <v>96</v>
      </c>
      <c r="AD8" s="5" t="s">
        <v>99</v>
      </c>
      <c r="AE8" s="5" t="s">
        <v>96</v>
      </c>
      <c r="AF8" s="5" t="s">
        <v>96</v>
      </c>
      <c r="AG8" s="5" t="s">
        <v>318</v>
      </c>
      <c r="AH8" s="5" t="s">
        <v>244</v>
      </c>
      <c r="AI8" s="5" t="s">
        <v>99</v>
      </c>
      <c r="AJ8" s="5" t="s">
        <v>100</v>
      </c>
    </row>
    <row r="9" spans="1:37" ht="19.95" customHeight="1" x14ac:dyDescent="0.3">
      <c r="A9" s="3" t="s">
        <v>361</v>
      </c>
      <c r="B9" s="4" t="s">
        <v>174</v>
      </c>
      <c r="C9" s="4" t="s">
        <v>155</v>
      </c>
      <c r="D9" s="8">
        <f>(($A9)*(E9))</f>
        <v>0.1</v>
      </c>
      <c r="E9" s="4" t="s">
        <v>120</v>
      </c>
      <c r="F9" s="4" t="s">
        <v>173</v>
      </c>
      <c r="G9" s="4" t="s">
        <v>154</v>
      </c>
      <c r="H9" s="4" t="s">
        <v>154</v>
      </c>
      <c r="I9" s="4" t="s">
        <v>154</v>
      </c>
      <c r="J9" s="4" t="s">
        <v>123</v>
      </c>
      <c r="K9" s="4" t="s">
        <v>116</v>
      </c>
      <c r="L9" s="4" t="s">
        <v>116</v>
      </c>
      <c r="M9" s="4" t="s">
        <v>123</v>
      </c>
      <c r="N9" s="4" t="s">
        <v>116</v>
      </c>
      <c r="O9" s="4" t="s">
        <v>120</v>
      </c>
      <c r="P9" s="4" t="s">
        <v>174</v>
      </c>
      <c r="Q9" s="4" t="s">
        <v>174</v>
      </c>
      <c r="R9" s="4" t="s">
        <v>155</v>
      </c>
      <c r="S9" s="4" t="s">
        <v>118</v>
      </c>
      <c r="T9" s="4" t="s">
        <v>265</v>
      </c>
      <c r="U9" s="4" t="s">
        <v>118</v>
      </c>
      <c r="V9" s="4" t="s">
        <v>123</v>
      </c>
      <c r="W9" s="4" t="s">
        <v>118</v>
      </c>
      <c r="X9" s="4" t="s">
        <v>116</v>
      </c>
      <c r="Y9" s="4" t="s">
        <v>118</v>
      </c>
      <c r="Z9" s="4" t="s">
        <v>118</v>
      </c>
      <c r="AA9" s="4" t="s">
        <v>118</v>
      </c>
      <c r="AB9" s="4" t="s">
        <v>118</v>
      </c>
      <c r="AC9" s="4" t="s">
        <v>121</v>
      </c>
      <c r="AD9" s="4" t="s">
        <v>118</v>
      </c>
      <c r="AE9" s="4" t="s">
        <v>118</v>
      </c>
      <c r="AF9" s="4" t="s">
        <v>121</v>
      </c>
      <c r="AG9" s="4" t="s">
        <v>109</v>
      </c>
      <c r="AH9" s="4" t="s">
        <v>172</v>
      </c>
      <c r="AI9" s="4" t="s">
        <v>118</v>
      </c>
      <c r="AJ9" s="4" t="s">
        <v>176</v>
      </c>
    </row>
    <row r="10" spans="1:37" ht="19.95" customHeight="1" x14ac:dyDescent="0.3">
      <c r="A10" s="6" t="s">
        <v>84</v>
      </c>
      <c r="B10" s="5" t="s">
        <v>61</v>
      </c>
      <c r="C10" s="5" t="s">
        <v>291</v>
      </c>
      <c r="D10" s="7"/>
      <c r="E10" s="5" t="s">
        <v>298</v>
      </c>
      <c r="F10" s="5" t="s">
        <v>235</v>
      </c>
      <c r="G10" s="5" t="s">
        <v>160</v>
      </c>
      <c r="H10" s="5" t="s">
        <v>285</v>
      </c>
      <c r="I10" s="5" t="s">
        <v>132</v>
      </c>
      <c r="J10" s="5" t="s">
        <v>83</v>
      </c>
      <c r="K10" s="5" t="s">
        <v>355</v>
      </c>
      <c r="L10" s="5" t="s">
        <v>298</v>
      </c>
      <c r="M10" s="5" t="s">
        <v>87</v>
      </c>
      <c r="N10" s="5" t="s">
        <v>232</v>
      </c>
      <c r="O10" s="5" t="s">
        <v>355</v>
      </c>
      <c r="P10" s="5" t="s">
        <v>180</v>
      </c>
      <c r="Q10" s="5" t="s">
        <v>130</v>
      </c>
      <c r="R10" s="5" t="s">
        <v>204</v>
      </c>
      <c r="S10" s="5" t="s">
        <v>71</v>
      </c>
      <c r="T10" s="5" t="s">
        <v>356</v>
      </c>
      <c r="U10" s="5" t="s">
        <v>145</v>
      </c>
      <c r="V10" s="5" t="s">
        <v>73</v>
      </c>
      <c r="W10" s="5" t="s">
        <v>39</v>
      </c>
      <c r="X10" s="5" t="s">
        <v>179</v>
      </c>
      <c r="Y10" s="5" t="s">
        <v>96</v>
      </c>
      <c r="Z10" s="5" t="s">
        <v>100</v>
      </c>
      <c r="AA10" s="5" t="s">
        <v>99</v>
      </c>
      <c r="AB10" s="5" t="s">
        <v>167</v>
      </c>
      <c r="AC10" s="5" t="s">
        <v>203</v>
      </c>
      <c r="AD10" s="5" t="s">
        <v>191</v>
      </c>
      <c r="AE10" s="5" t="s">
        <v>145</v>
      </c>
      <c r="AF10" s="5" t="s">
        <v>98</v>
      </c>
      <c r="AG10" s="5" t="s">
        <v>33</v>
      </c>
      <c r="AH10" s="5" t="s">
        <v>33</v>
      </c>
      <c r="AI10" s="5" t="s">
        <v>136</v>
      </c>
      <c r="AJ10" s="5" t="s">
        <v>183</v>
      </c>
    </row>
    <row r="11" spans="1:37" ht="19.95" customHeight="1" x14ac:dyDescent="0.3">
      <c r="A11" s="3" t="s">
        <v>357</v>
      </c>
      <c r="B11" s="4" t="s">
        <v>147</v>
      </c>
      <c r="C11" s="4" t="s">
        <v>148</v>
      </c>
      <c r="D11" s="8">
        <f>(($A11)*(E11))</f>
        <v>0.15000000000000002</v>
      </c>
      <c r="E11" s="4" t="s">
        <v>109</v>
      </c>
      <c r="F11" s="4" t="s">
        <v>125</v>
      </c>
      <c r="G11" s="4" t="s">
        <v>195</v>
      </c>
      <c r="H11" s="4" t="s">
        <v>148</v>
      </c>
      <c r="I11" s="4" t="s">
        <v>148</v>
      </c>
      <c r="J11" s="4" t="s">
        <v>108</v>
      </c>
      <c r="K11" s="4" t="s">
        <v>119</v>
      </c>
      <c r="L11" s="4" t="s">
        <v>114</v>
      </c>
      <c r="M11" s="4" t="s">
        <v>173</v>
      </c>
      <c r="N11" s="4" t="s">
        <v>150</v>
      </c>
      <c r="O11" s="4" t="s">
        <v>108</v>
      </c>
      <c r="P11" s="4" t="s">
        <v>153</v>
      </c>
      <c r="Q11" s="4" t="s">
        <v>173</v>
      </c>
      <c r="R11" s="4" t="s">
        <v>119</v>
      </c>
      <c r="S11" s="4" t="s">
        <v>174</v>
      </c>
      <c r="T11" s="4" t="s">
        <v>358</v>
      </c>
      <c r="U11" s="4" t="s">
        <v>174</v>
      </c>
      <c r="V11" s="4" t="s">
        <v>106</v>
      </c>
      <c r="W11" s="4" t="s">
        <v>153</v>
      </c>
      <c r="X11" s="4" t="s">
        <v>173</v>
      </c>
      <c r="Y11" s="4" t="s">
        <v>176</v>
      </c>
      <c r="Z11" s="4" t="s">
        <v>153</v>
      </c>
      <c r="AA11" s="4" t="s">
        <v>154</v>
      </c>
      <c r="AB11" s="4" t="s">
        <v>114</v>
      </c>
      <c r="AC11" s="4" t="s">
        <v>174</v>
      </c>
      <c r="AD11" s="4" t="s">
        <v>116</v>
      </c>
      <c r="AE11" s="4" t="s">
        <v>155</v>
      </c>
      <c r="AF11" s="4" t="s">
        <v>195</v>
      </c>
      <c r="AG11" s="4" t="s">
        <v>272</v>
      </c>
      <c r="AH11" s="4" t="s">
        <v>112</v>
      </c>
      <c r="AI11" s="4" t="s">
        <v>122</v>
      </c>
      <c r="AJ11" s="4" t="s">
        <v>123</v>
      </c>
    </row>
    <row r="12" spans="1:37" ht="19.95" customHeight="1" x14ac:dyDescent="0.3">
      <c r="A12" s="6" t="s">
        <v>181</v>
      </c>
      <c r="B12" s="5" t="s">
        <v>345</v>
      </c>
      <c r="C12" s="5" t="s">
        <v>346</v>
      </c>
      <c r="D12" s="7"/>
      <c r="E12" s="5" t="s">
        <v>32</v>
      </c>
      <c r="F12" s="5" t="s">
        <v>181</v>
      </c>
      <c r="G12" s="5" t="s">
        <v>94</v>
      </c>
      <c r="H12" s="5" t="s">
        <v>131</v>
      </c>
      <c r="I12" s="5" t="s">
        <v>347</v>
      </c>
      <c r="J12" s="5" t="s">
        <v>200</v>
      </c>
      <c r="K12" s="5" t="s">
        <v>185</v>
      </c>
      <c r="L12" s="5" t="s">
        <v>185</v>
      </c>
      <c r="M12" s="5" t="s">
        <v>326</v>
      </c>
      <c r="N12" s="5" t="s">
        <v>166</v>
      </c>
      <c r="O12" s="5" t="s">
        <v>240</v>
      </c>
      <c r="P12" s="5" t="s">
        <v>74</v>
      </c>
      <c r="Q12" s="5" t="s">
        <v>189</v>
      </c>
      <c r="R12" s="5" t="s">
        <v>190</v>
      </c>
      <c r="S12" s="5" t="s">
        <v>159</v>
      </c>
      <c r="T12" s="5" t="s">
        <v>198</v>
      </c>
      <c r="U12" s="5" t="s">
        <v>347</v>
      </c>
      <c r="V12" s="5" t="s">
        <v>136</v>
      </c>
      <c r="W12" s="5" t="s">
        <v>248</v>
      </c>
      <c r="X12" s="5" t="s">
        <v>145</v>
      </c>
      <c r="Y12" s="5" t="s">
        <v>98</v>
      </c>
      <c r="Z12" s="5" t="s">
        <v>144</v>
      </c>
      <c r="AA12" s="5" t="s">
        <v>99</v>
      </c>
      <c r="AB12" s="5" t="s">
        <v>97</v>
      </c>
      <c r="AC12" s="5" t="s">
        <v>141</v>
      </c>
      <c r="AD12" s="5" t="s">
        <v>34</v>
      </c>
      <c r="AE12" s="5" t="s">
        <v>348</v>
      </c>
      <c r="AF12" s="5" t="s">
        <v>99</v>
      </c>
      <c r="AG12" s="5" t="s">
        <v>241</v>
      </c>
      <c r="AH12" s="5" t="s">
        <v>225</v>
      </c>
      <c r="AI12" s="5" t="s">
        <v>242</v>
      </c>
      <c r="AJ12" s="5" t="s">
        <v>162</v>
      </c>
    </row>
    <row r="13" spans="1:37" ht="19.95" customHeight="1" x14ac:dyDescent="0.3">
      <c r="A13" s="3" t="s">
        <v>349</v>
      </c>
      <c r="B13" s="4" t="s">
        <v>106</v>
      </c>
      <c r="C13" s="4" t="s">
        <v>107</v>
      </c>
      <c r="D13" s="20">
        <f>(($A13)*(E13))</f>
        <v>0.13</v>
      </c>
      <c r="E13" s="4" t="s">
        <v>206</v>
      </c>
      <c r="F13" s="4" t="s">
        <v>109</v>
      </c>
      <c r="G13" s="4" t="s">
        <v>107</v>
      </c>
      <c r="H13" s="4" t="s">
        <v>148</v>
      </c>
      <c r="I13" s="4" t="s">
        <v>260</v>
      </c>
      <c r="J13" s="4" t="s">
        <v>262</v>
      </c>
      <c r="K13" s="4" t="s">
        <v>276</v>
      </c>
      <c r="L13" s="4" t="s">
        <v>108</v>
      </c>
      <c r="M13" s="4" t="s">
        <v>110</v>
      </c>
      <c r="N13" s="4" t="s">
        <v>149</v>
      </c>
      <c r="O13" s="4" t="s">
        <v>276</v>
      </c>
      <c r="P13" s="4" t="s">
        <v>149</v>
      </c>
      <c r="Q13" s="4" t="s">
        <v>258</v>
      </c>
      <c r="R13" s="4" t="s">
        <v>113</v>
      </c>
      <c r="S13" s="4" t="s">
        <v>106</v>
      </c>
      <c r="T13" s="4" t="s">
        <v>155</v>
      </c>
      <c r="U13" s="4" t="s">
        <v>279</v>
      </c>
      <c r="V13" s="4" t="s">
        <v>111</v>
      </c>
      <c r="W13" s="4" t="s">
        <v>334</v>
      </c>
      <c r="X13" s="4" t="s">
        <v>119</v>
      </c>
      <c r="Y13" s="4" t="s">
        <v>149</v>
      </c>
      <c r="Z13" s="4" t="s">
        <v>276</v>
      </c>
      <c r="AA13" s="4" t="s">
        <v>122</v>
      </c>
      <c r="AB13" s="4" t="s">
        <v>272</v>
      </c>
      <c r="AC13" s="4" t="s">
        <v>108</v>
      </c>
      <c r="AD13" s="4" t="s">
        <v>260</v>
      </c>
      <c r="AE13" s="4" t="s">
        <v>262</v>
      </c>
      <c r="AF13" s="4" t="s">
        <v>123</v>
      </c>
      <c r="AG13" s="4" t="s">
        <v>149</v>
      </c>
      <c r="AH13" s="4" t="s">
        <v>206</v>
      </c>
      <c r="AI13" s="4" t="s">
        <v>107</v>
      </c>
      <c r="AJ13" s="4" t="s">
        <v>106</v>
      </c>
    </row>
    <row r="14" spans="1:37" ht="19.95" customHeight="1" x14ac:dyDescent="0.3">
      <c r="A14" s="6" t="s">
        <v>137</v>
      </c>
      <c r="B14" s="5" t="s">
        <v>21</v>
      </c>
      <c r="C14" s="5" t="s">
        <v>82</v>
      </c>
      <c r="D14" s="7"/>
      <c r="E14" s="5" t="s">
        <v>26</v>
      </c>
      <c r="F14" s="5" t="s">
        <v>86</v>
      </c>
      <c r="G14" s="5" t="s">
        <v>132</v>
      </c>
      <c r="H14" s="5" t="s">
        <v>319</v>
      </c>
      <c r="I14" s="5" t="s">
        <v>90</v>
      </c>
      <c r="J14" s="5" t="s">
        <v>248</v>
      </c>
      <c r="K14" s="5" t="s">
        <v>192</v>
      </c>
      <c r="L14" s="5" t="s">
        <v>189</v>
      </c>
      <c r="M14" s="5" t="s">
        <v>350</v>
      </c>
      <c r="N14" s="5" t="s">
        <v>130</v>
      </c>
      <c r="O14" s="5" t="s">
        <v>319</v>
      </c>
      <c r="P14" s="5" t="s">
        <v>74</v>
      </c>
      <c r="Q14" s="5" t="s">
        <v>164</v>
      </c>
      <c r="R14" s="5" t="s">
        <v>282</v>
      </c>
      <c r="S14" s="5" t="s">
        <v>241</v>
      </c>
      <c r="T14" s="5" t="s">
        <v>72</v>
      </c>
      <c r="U14" s="5" t="s">
        <v>232</v>
      </c>
      <c r="V14" s="5" t="s">
        <v>179</v>
      </c>
      <c r="W14" s="5" t="s">
        <v>162</v>
      </c>
      <c r="X14" s="5" t="s">
        <v>180</v>
      </c>
      <c r="Y14" s="5" t="s">
        <v>145</v>
      </c>
      <c r="Z14" s="5" t="s">
        <v>183</v>
      </c>
      <c r="AA14" s="5" t="s">
        <v>98</v>
      </c>
      <c r="AB14" s="5" t="s">
        <v>144</v>
      </c>
      <c r="AC14" s="5" t="s">
        <v>183</v>
      </c>
      <c r="AD14" s="5" t="s">
        <v>351</v>
      </c>
      <c r="AE14" s="5" t="s">
        <v>227</v>
      </c>
      <c r="AF14" s="5" t="s">
        <v>99</v>
      </c>
      <c r="AG14" s="5" t="s">
        <v>352</v>
      </c>
      <c r="AH14" s="5" t="s">
        <v>247</v>
      </c>
      <c r="AI14" s="5" t="s">
        <v>353</v>
      </c>
      <c r="AJ14" s="5" t="s">
        <v>163</v>
      </c>
    </row>
    <row r="15" spans="1:37" ht="19.95" customHeight="1" x14ac:dyDescent="0.3">
      <c r="A15" s="3" t="s">
        <v>354</v>
      </c>
      <c r="B15" s="4" t="s">
        <v>114</v>
      </c>
      <c r="C15" s="4" t="s">
        <v>114</v>
      </c>
      <c r="D15" s="8">
        <f>(($A15)*(E15))</f>
        <v>0.06</v>
      </c>
      <c r="E15" s="4" t="s">
        <v>114</v>
      </c>
      <c r="F15" s="4" t="s">
        <v>150</v>
      </c>
      <c r="G15" s="4" t="s">
        <v>173</v>
      </c>
      <c r="H15" s="4" t="s">
        <v>112</v>
      </c>
      <c r="I15" s="4" t="s">
        <v>113</v>
      </c>
      <c r="J15" s="4" t="s">
        <v>114</v>
      </c>
      <c r="K15" s="4" t="s">
        <v>108</v>
      </c>
      <c r="L15" s="4" t="s">
        <v>114</v>
      </c>
      <c r="M15" s="4" t="s">
        <v>114</v>
      </c>
      <c r="N15" s="4" t="s">
        <v>195</v>
      </c>
      <c r="O15" s="4" t="s">
        <v>109</v>
      </c>
      <c r="P15" s="4" t="s">
        <v>149</v>
      </c>
      <c r="Q15" s="4" t="s">
        <v>108</v>
      </c>
      <c r="R15" s="4" t="s">
        <v>265</v>
      </c>
      <c r="S15" s="4" t="s">
        <v>260</v>
      </c>
      <c r="T15" s="4" t="s">
        <v>174</v>
      </c>
      <c r="U15" s="4" t="s">
        <v>260</v>
      </c>
      <c r="V15" s="4" t="s">
        <v>153</v>
      </c>
      <c r="W15" s="4" t="s">
        <v>113</v>
      </c>
      <c r="X15" s="4" t="s">
        <v>206</v>
      </c>
      <c r="Y15" s="4" t="s">
        <v>127</v>
      </c>
      <c r="Z15" s="4" t="s">
        <v>272</v>
      </c>
      <c r="AA15" s="4" t="s">
        <v>261</v>
      </c>
      <c r="AB15" s="4" t="s">
        <v>119</v>
      </c>
      <c r="AC15" s="4" t="s">
        <v>172</v>
      </c>
      <c r="AD15" s="4" t="s">
        <v>260</v>
      </c>
      <c r="AE15" s="4" t="s">
        <v>110</v>
      </c>
      <c r="AF15" s="4" t="s">
        <v>188</v>
      </c>
      <c r="AG15" s="4" t="s">
        <v>153</v>
      </c>
      <c r="AH15" s="4" t="s">
        <v>173</v>
      </c>
      <c r="AI15" s="4" t="s">
        <v>260</v>
      </c>
      <c r="AJ15" s="4" t="s">
        <v>108</v>
      </c>
    </row>
    <row r="16" spans="1:37" ht="19.95" customHeight="1" x14ac:dyDescent="0.3">
      <c r="A16" s="6" t="s">
        <v>96</v>
      </c>
      <c r="B16" s="5" t="s">
        <v>30</v>
      </c>
      <c r="C16" s="5" t="s">
        <v>84</v>
      </c>
      <c r="D16" s="7"/>
      <c r="E16" s="5" t="s">
        <v>48</v>
      </c>
      <c r="F16" s="5" t="s">
        <v>359</v>
      </c>
      <c r="G16" s="5" t="s">
        <v>87</v>
      </c>
      <c r="H16" s="5" t="s">
        <v>274</v>
      </c>
      <c r="I16" s="5" t="s">
        <v>137</v>
      </c>
      <c r="J16" s="5" t="s">
        <v>141</v>
      </c>
      <c r="K16" s="5" t="s">
        <v>348</v>
      </c>
      <c r="L16" s="5" t="s">
        <v>282</v>
      </c>
      <c r="M16" s="5" t="s">
        <v>132</v>
      </c>
      <c r="N16" s="5" t="s">
        <v>135</v>
      </c>
      <c r="O16" s="5" t="s">
        <v>162</v>
      </c>
      <c r="P16" s="5" t="s">
        <v>190</v>
      </c>
      <c r="Q16" s="5" t="s">
        <v>131</v>
      </c>
      <c r="R16" s="5" t="s">
        <v>139</v>
      </c>
      <c r="S16" s="5" t="s">
        <v>164</v>
      </c>
      <c r="T16" s="5" t="s">
        <v>141</v>
      </c>
      <c r="U16" s="5" t="s">
        <v>165</v>
      </c>
      <c r="V16" s="5" t="s">
        <v>145</v>
      </c>
      <c r="W16" s="5" t="s">
        <v>183</v>
      </c>
      <c r="X16" s="5" t="s">
        <v>204</v>
      </c>
      <c r="Y16" s="5" t="s">
        <v>203</v>
      </c>
      <c r="Z16" s="5" t="s">
        <v>96</v>
      </c>
      <c r="AA16" s="5" t="s">
        <v>183</v>
      </c>
      <c r="AB16" s="5" t="s">
        <v>141</v>
      </c>
      <c r="AC16" s="5" t="s">
        <v>198</v>
      </c>
      <c r="AD16" s="5" t="s">
        <v>313</v>
      </c>
      <c r="AE16" s="5" t="s">
        <v>131</v>
      </c>
      <c r="AF16" s="5" t="s">
        <v>141</v>
      </c>
      <c r="AG16" s="5" t="s">
        <v>92</v>
      </c>
      <c r="AH16" s="5" t="s">
        <v>190</v>
      </c>
      <c r="AI16" s="5" t="s">
        <v>244</v>
      </c>
      <c r="AJ16" s="5" t="s">
        <v>162</v>
      </c>
    </row>
    <row r="17" spans="1:36" ht="19.95" customHeight="1" x14ac:dyDescent="0.3">
      <c r="A17" s="3" t="s">
        <v>360</v>
      </c>
      <c r="B17" s="4" t="s">
        <v>172</v>
      </c>
      <c r="C17" s="4" t="s">
        <v>151</v>
      </c>
      <c r="D17" s="8">
        <f>(($A17)*(E17))</f>
        <v>0</v>
      </c>
      <c r="E17" s="4" t="s">
        <v>147</v>
      </c>
      <c r="F17" s="4" t="s">
        <v>276</v>
      </c>
      <c r="G17" s="4" t="s">
        <v>147</v>
      </c>
      <c r="H17" s="4" t="s">
        <v>119</v>
      </c>
      <c r="I17" s="4" t="s">
        <v>125</v>
      </c>
      <c r="J17" s="4" t="s">
        <v>188</v>
      </c>
      <c r="K17" s="4" t="s">
        <v>147</v>
      </c>
      <c r="L17" s="4" t="s">
        <v>119</v>
      </c>
      <c r="M17" s="4" t="s">
        <v>119</v>
      </c>
      <c r="N17" s="4" t="s">
        <v>148</v>
      </c>
      <c r="O17" s="4" t="s">
        <v>153</v>
      </c>
      <c r="P17" s="4" t="s">
        <v>265</v>
      </c>
      <c r="Q17" s="4" t="s">
        <v>122</v>
      </c>
      <c r="R17" s="4" t="s">
        <v>122</v>
      </c>
      <c r="S17" s="4" t="s">
        <v>150</v>
      </c>
      <c r="T17" s="4" t="s">
        <v>188</v>
      </c>
      <c r="U17" s="4" t="s">
        <v>153</v>
      </c>
      <c r="V17" s="4" t="s">
        <v>122</v>
      </c>
      <c r="W17" s="4" t="s">
        <v>154</v>
      </c>
      <c r="X17" s="4" t="s">
        <v>272</v>
      </c>
      <c r="Y17" s="4" t="s">
        <v>119</v>
      </c>
      <c r="Z17" s="4" t="s">
        <v>126</v>
      </c>
      <c r="AA17" s="4" t="s">
        <v>156</v>
      </c>
      <c r="AB17" s="4" t="s">
        <v>106</v>
      </c>
      <c r="AC17" s="4" t="s">
        <v>111</v>
      </c>
      <c r="AD17" s="4" t="s">
        <v>109</v>
      </c>
      <c r="AE17" s="4" t="s">
        <v>172</v>
      </c>
      <c r="AF17" s="4" t="s">
        <v>266</v>
      </c>
      <c r="AG17" s="4" t="s">
        <v>125</v>
      </c>
      <c r="AH17" s="4" t="s">
        <v>122</v>
      </c>
      <c r="AI17" s="4" t="s">
        <v>147</v>
      </c>
      <c r="AJ17" s="4" t="s">
        <v>106</v>
      </c>
    </row>
    <row r="18" spans="1:36" ht="19.95" customHeight="1" x14ac:dyDescent="0.3">
      <c r="A18" s="6" t="s">
        <v>162</v>
      </c>
      <c r="B18" s="5" t="s">
        <v>166</v>
      </c>
      <c r="C18" s="5" t="s">
        <v>135</v>
      </c>
      <c r="D18" s="7"/>
      <c r="E18" s="5" t="s">
        <v>167</v>
      </c>
      <c r="F18" s="5" t="s">
        <v>98</v>
      </c>
      <c r="G18" s="5" t="s">
        <v>140</v>
      </c>
      <c r="H18" s="5" t="s">
        <v>180</v>
      </c>
      <c r="I18" s="5" t="s">
        <v>203</v>
      </c>
      <c r="J18" s="5" t="s">
        <v>98</v>
      </c>
      <c r="K18" s="5" t="s">
        <v>165</v>
      </c>
      <c r="L18" s="5" t="s">
        <v>179</v>
      </c>
      <c r="M18" s="5" t="s">
        <v>140</v>
      </c>
      <c r="N18" s="5" t="s">
        <v>39</v>
      </c>
      <c r="O18" s="5" t="s">
        <v>145</v>
      </c>
      <c r="P18" s="5" t="s">
        <v>183</v>
      </c>
      <c r="Q18" s="5" t="s">
        <v>183</v>
      </c>
      <c r="R18" s="5" t="s">
        <v>102</v>
      </c>
      <c r="S18" s="5" t="s">
        <v>37</v>
      </c>
      <c r="T18" s="5" t="s">
        <v>183</v>
      </c>
      <c r="U18" s="5" t="s">
        <v>203</v>
      </c>
      <c r="V18" s="5" t="s">
        <v>99</v>
      </c>
      <c r="W18" s="5" t="s">
        <v>100</v>
      </c>
      <c r="X18" s="5" t="s">
        <v>96</v>
      </c>
      <c r="Y18" s="5" t="s">
        <v>99</v>
      </c>
      <c r="Z18" s="5" t="s">
        <v>98</v>
      </c>
      <c r="AA18" s="5" t="s">
        <v>96</v>
      </c>
      <c r="AB18" s="5" t="s">
        <v>96</v>
      </c>
      <c r="AC18" s="5" t="s">
        <v>203</v>
      </c>
      <c r="AD18" s="5" t="s">
        <v>162</v>
      </c>
      <c r="AE18" s="5" t="s">
        <v>98</v>
      </c>
      <c r="AF18" s="5" t="s">
        <v>203</v>
      </c>
      <c r="AG18" s="5" t="s">
        <v>102</v>
      </c>
      <c r="AH18" s="5" t="s">
        <v>183</v>
      </c>
      <c r="AI18" s="5" t="s">
        <v>137</v>
      </c>
      <c r="AJ18" s="5" t="s">
        <v>39</v>
      </c>
    </row>
    <row r="19" spans="1:36" ht="19.95" customHeight="1" x14ac:dyDescent="0.3">
      <c r="A19" s="3" t="s">
        <v>362</v>
      </c>
      <c r="B19" s="4" t="s">
        <v>188</v>
      </c>
      <c r="C19" s="4" t="s">
        <v>155</v>
      </c>
      <c r="D19" s="8">
        <f>(($A19)*(E19))</f>
        <v>6.0000000000000001E-3</v>
      </c>
      <c r="E19" s="4" t="s">
        <v>176</v>
      </c>
      <c r="F19" s="4" t="s">
        <v>176</v>
      </c>
      <c r="G19" s="4" t="s">
        <v>123</v>
      </c>
      <c r="H19" s="4" t="s">
        <v>151</v>
      </c>
      <c r="I19" s="4" t="s">
        <v>121</v>
      </c>
      <c r="J19" s="4" t="s">
        <v>176</v>
      </c>
      <c r="K19" s="4" t="s">
        <v>123</v>
      </c>
      <c r="L19" s="4" t="s">
        <v>126</v>
      </c>
      <c r="M19" s="4" t="s">
        <v>188</v>
      </c>
      <c r="N19" s="4" t="s">
        <v>154</v>
      </c>
      <c r="O19" s="4" t="s">
        <v>123</v>
      </c>
      <c r="P19" s="4" t="s">
        <v>188</v>
      </c>
      <c r="Q19" s="4" t="s">
        <v>176</v>
      </c>
      <c r="R19" s="4" t="s">
        <v>188</v>
      </c>
      <c r="S19" s="4" t="s">
        <v>116</v>
      </c>
      <c r="T19" s="4" t="s">
        <v>126</v>
      </c>
      <c r="U19" s="4" t="s">
        <v>176</v>
      </c>
      <c r="V19" s="4" t="s">
        <v>121</v>
      </c>
      <c r="W19" s="4" t="s">
        <v>176</v>
      </c>
      <c r="X19" s="4" t="s">
        <v>118</v>
      </c>
      <c r="Y19" s="4" t="s">
        <v>188</v>
      </c>
      <c r="Z19" s="4" t="s">
        <v>150</v>
      </c>
      <c r="AA19" s="4" t="s">
        <v>118</v>
      </c>
      <c r="AB19" s="4" t="s">
        <v>118</v>
      </c>
      <c r="AC19" s="4" t="s">
        <v>174</v>
      </c>
      <c r="AD19" s="4" t="s">
        <v>155</v>
      </c>
      <c r="AE19" s="4" t="s">
        <v>176</v>
      </c>
      <c r="AF19" s="4" t="s">
        <v>173</v>
      </c>
      <c r="AG19" s="4" t="s">
        <v>176</v>
      </c>
      <c r="AH19" s="4" t="s">
        <v>121</v>
      </c>
      <c r="AI19" s="4" t="s">
        <v>154</v>
      </c>
      <c r="AJ19" s="4" t="s">
        <v>125</v>
      </c>
    </row>
    <row r="20" spans="1:36" x14ac:dyDescent="0.3">
      <c r="D20" s="21">
        <f>((D9)+(D11)+(D13)+(D15)+(D17)+(D19))</f>
        <v>0.44600000000000001</v>
      </c>
    </row>
  </sheetData>
  <sheetProtection algorithmName="SHA-512" hashValue="jqz2VoxwMUM1g6BS1DH8Zr9QFWwdzoDoIuv0PzhyfEksYb5u6gFTe8toRsJjZ0Chq2Ac3ah9V4KWOLBvIiyBBA==" saltValue="5nkeK4swHSanwa3zjQu+pA==" spinCount="100000" sheet="1" objects="1" scenarios="1"/>
  <mergeCells count="9">
    <mergeCell ref="A3:E3"/>
    <mergeCell ref="B2:G2"/>
    <mergeCell ref="S4:AC4"/>
    <mergeCell ref="AD4:AG4"/>
    <mergeCell ref="AH4:AJ4"/>
    <mergeCell ref="C4:E4"/>
    <mergeCell ref="F4:J4"/>
    <mergeCell ref="K4:M4"/>
    <mergeCell ref="N4:R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J19"/>
  <sheetViews>
    <sheetView showGridLines="0" workbookViewId="0">
      <pane xSplit="2" topLeftCell="C1" activePane="topRight" state="frozen"/>
      <selection pane="topRight"/>
    </sheetView>
  </sheetViews>
  <sheetFormatPr defaultRowHeight="14.4" x14ac:dyDescent="0.3"/>
  <cols>
    <col min="1" max="1" width="44.6640625" customWidth="1"/>
    <col min="2" max="35" width="20.77734375" customWidth="1"/>
  </cols>
  <sheetData>
    <row r="1" spans="1:36" ht="21" x14ac:dyDescent="0.4">
      <c r="A1" s="43" t="str">
        <f>HYPERLINK("#Contents!A1","Return to Contents")</f>
        <v>Return to Contents</v>
      </c>
    </row>
    <row r="2" spans="1:36" ht="64.8" customHeight="1" x14ac:dyDescent="0.4">
      <c r="B2" s="160" t="s">
        <v>613</v>
      </c>
      <c r="C2" s="160"/>
      <c r="D2" s="160"/>
      <c r="E2" s="160"/>
      <c r="F2" s="160"/>
      <c r="G2" s="86"/>
      <c r="H2" s="86"/>
      <c r="I2" s="86"/>
      <c r="J2" s="86"/>
      <c r="K2" s="87"/>
      <c r="L2" s="87"/>
    </row>
    <row r="3" spans="1:36" ht="79.8" customHeight="1" x14ac:dyDescent="0.3">
      <c r="A3" s="172" t="s">
        <v>615</v>
      </c>
      <c r="B3" s="172"/>
      <c r="C3" s="172"/>
      <c r="D3" s="172"/>
      <c r="E3" s="172"/>
      <c r="F3" s="103"/>
      <c r="G3" s="103"/>
    </row>
    <row r="4" spans="1:36" ht="19.2" customHeight="1" x14ac:dyDescent="0.3">
      <c r="A4" s="1"/>
      <c r="B4" s="10"/>
      <c r="C4" s="155" t="s">
        <v>224</v>
      </c>
      <c r="D4" s="157"/>
      <c r="E4" s="155" t="s">
        <v>562</v>
      </c>
      <c r="F4" s="156"/>
      <c r="G4" s="156"/>
      <c r="H4" s="156"/>
      <c r="I4" s="156"/>
      <c r="J4" s="155" t="s">
        <v>549</v>
      </c>
      <c r="K4" s="156"/>
      <c r="L4" s="157"/>
      <c r="M4" s="155" t="s">
        <v>550</v>
      </c>
      <c r="N4" s="156"/>
      <c r="O4" s="156"/>
      <c r="P4" s="156"/>
      <c r="Q4" s="157"/>
      <c r="R4" s="155" t="s">
        <v>551</v>
      </c>
      <c r="S4" s="156"/>
      <c r="T4" s="156"/>
      <c r="U4" s="156"/>
      <c r="V4" s="156"/>
      <c r="W4" s="156"/>
      <c r="X4" s="156"/>
      <c r="Y4" s="156"/>
      <c r="Z4" s="156"/>
      <c r="AA4" s="156"/>
      <c r="AB4" s="157"/>
      <c r="AC4" s="155" t="s">
        <v>552</v>
      </c>
      <c r="AD4" s="156"/>
      <c r="AE4" s="156"/>
      <c r="AF4" s="157"/>
      <c r="AG4" s="155" t="s">
        <v>553</v>
      </c>
      <c r="AH4" s="156"/>
      <c r="AI4" s="156"/>
      <c r="AJ4" s="18"/>
    </row>
    <row r="5" spans="1:36" ht="90.6" customHeight="1" x14ac:dyDescent="0.3">
      <c r="A5" s="9" t="s">
        <v>536</v>
      </c>
      <c r="B5" s="17" t="s">
        <v>0</v>
      </c>
      <c r="C5" s="11" t="s">
        <v>1</v>
      </c>
      <c r="D5" s="11" t="s">
        <v>2</v>
      </c>
      <c r="E5" s="11" t="s">
        <v>561</v>
      </c>
      <c r="F5" s="11" t="s">
        <v>537</v>
      </c>
      <c r="G5" s="11" t="s">
        <v>538</v>
      </c>
      <c r="H5" s="11" t="s">
        <v>539</v>
      </c>
      <c r="I5" s="11" t="s">
        <v>540</v>
      </c>
      <c r="J5" s="11" t="s">
        <v>541</v>
      </c>
      <c r="K5" s="11" t="s">
        <v>542</v>
      </c>
      <c r="L5" s="11" t="s">
        <v>543</v>
      </c>
      <c r="M5" s="2" t="s">
        <v>544</v>
      </c>
      <c r="N5" s="2" t="s">
        <v>545</v>
      </c>
      <c r="O5" s="2" t="s">
        <v>546</v>
      </c>
      <c r="P5" s="2" t="s">
        <v>547</v>
      </c>
      <c r="Q5" s="2" t="s">
        <v>548</v>
      </c>
      <c r="R5" s="11" t="s">
        <v>3</v>
      </c>
      <c r="S5" s="11" t="s">
        <v>4</v>
      </c>
      <c r="T5" s="11" t="s">
        <v>5</v>
      </c>
      <c r="U5" s="11" t="s">
        <v>6</v>
      </c>
      <c r="V5" s="11" t="s">
        <v>7</v>
      </c>
      <c r="W5" s="11" t="s">
        <v>8</v>
      </c>
      <c r="X5" s="11" t="s">
        <v>9</v>
      </c>
      <c r="Y5" s="11" t="s">
        <v>10</v>
      </c>
      <c r="Z5" s="11" t="s">
        <v>11</v>
      </c>
      <c r="AA5" s="11" t="s">
        <v>555</v>
      </c>
      <c r="AB5" s="11" t="s">
        <v>554</v>
      </c>
      <c r="AC5" s="11" t="s">
        <v>556</v>
      </c>
      <c r="AD5" s="11" t="s">
        <v>557</v>
      </c>
      <c r="AE5" s="11" t="s">
        <v>558</v>
      </c>
      <c r="AF5" s="11" t="s">
        <v>559</v>
      </c>
      <c r="AG5" s="11" t="s">
        <v>12</v>
      </c>
      <c r="AH5" s="19" t="s">
        <v>13</v>
      </c>
      <c r="AI5" s="11" t="s">
        <v>560</v>
      </c>
    </row>
    <row r="6" spans="1:36" ht="19.95" customHeight="1" x14ac:dyDescent="0.35">
      <c r="A6" s="12"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c r="P6" s="13" t="s">
        <v>29</v>
      </c>
      <c r="Q6" s="13" t="s">
        <v>30</v>
      </c>
      <c r="R6" s="13" t="s">
        <v>31</v>
      </c>
      <c r="S6" s="13" t="s">
        <v>32</v>
      </c>
      <c r="T6" s="13" t="s">
        <v>33</v>
      </c>
      <c r="U6" s="13" t="s">
        <v>34</v>
      </c>
      <c r="V6" s="13" t="s">
        <v>35</v>
      </c>
      <c r="W6" s="13" t="s">
        <v>36</v>
      </c>
      <c r="X6" s="13" t="s">
        <v>37</v>
      </c>
      <c r="Y6" s="13" t="s">
        <v>38</v>
      </c>
      <c r="Z6" s="13" t="s">
        <v>39</v>
      </c>
      <c r="AA6" s="13" t="s">
        <v>40</v>
      </c>
      <c r="AB6" s="13" t="s">
        <v>41</v>
      </c>
      <c r="AC6" s="13" t="s">
        <v>42</v>
      </c>
      <c r="AD6" s="13" t="s">
        <v>43</v>
      </c>
      <c r="AE6" s="13" t="s">
        <v>44</v>
      </c>
      <c r="AF6" s="13" t="s">
        <v>45</v>
      </c>
      <c r="AG6" s="13" t="s">
        <v>46</v>
      </c>
      <c r="AH6" s="13" t="s">
        <v>47</v>
      </c>
      <c r="AI6" s="13" t="s">
        <v>48</v>
      </c>
    </row>
    <row r="7" spans="1:36" ht="19.95" customHeight="1" x14ac:dyDescent="0.35">
      <c r="A7" s="14" t="s">
        <v>49</v>
      </c>
      <c r="B7" s="15" t="s">
        <v>15</v>
      </c>
      <c r="C7" s="15" t="s">
        <v>335</v>
      </c>
      <c r="D7" s="15" t="s">
        <v>77</v>
      </c>
      <c r="E7" s="15" t="s">
        <v>53</v>
      </c>
      <c r="F7" s="15" t="s">
        <v>336</v>
      </c>
      <c r="G7" s="15" t="s">
        <v>55</v>
      </c>
      <c r="H7" s="15" t="s">
        <v>128</v>
      </c>
      <c r="I7" s="15" t="s">
        <v>57</v>
      </c>
      <c r="J7" s="15" t="s">
        <v>338</v>
      </c>
      <c r="K7" s="15" t="s">
        <v>16</v>
      </c>
      <c r="L7" s="15" t="s">
        <v>60</v>
      </c>
      <c r="M7" s="15" t="s">
        <v>340</v>
      </c>
      <c r="N7" s="15" t="s">
        <v>306</v>
      </c>
      <c r="O7" s="15" t="s">
        <v>63</v>
      </c>
      <c r="P7" s="15" t="s">
        <v>64</v>
      </c>
      <c r="Q7" s="15" t="s">
        <v>20</v>
      </c>
      <c r="R7" s="15" t="s">
        <v>342</v>
      </c>
      <c r="S7" s="15" t="s">
        <v>343</v>
      </c>
      <c r="T7" s="15" t="s">
        <v>67</v>
      </c>
      <c r="U7" s="15" t="s">
        <v>68</v>
      </c>
      <c r="V7" s="15" t="s">
        <v>298</v>
      </c>
      <c r="W7" s="15" t="s">
        <v>244</v>
      </c>
      <c r="X7" s="15" t="s">
        <v>71</v>
      </c>
      <c r="Y7" s="15" t="s">
        <v>198</v>
      </c>
      <c r="Z7" s="15" t="s">
        <v>140</v>
      </c>
      <c r="AA7" s="15" t="s">
        <v>235</v>
      </c>
      <c r="AB7" s="15" t="s">
        <v>135</v>
      </c>
      <c r="AC7" s="15" t="s">
        <v>344</v>
      </c>
      <c r="AD7" s="15" t="s">
        <v>237</v>
      </c>
      <c r="AE7" s="15" t="s">
        <v>40</v>
      </c>
      <c r="AF7" s="15" t="s">
        <v>76</v>
      </c>
      <c r="AG7" s="15" t="s">
        <v>52</v>
      </c>
      <c r="AH7" s="15" t="s">
        <v>300</v>
      </c>
      <c r="AI7" s="15" t="s">
        <v>79</v>
      </c>
    </row>
    <row r="8" spans="1:36" ht="19.95" customHeight="1" x14ac:dyDescent="0.35">
      <c r="A8" s="12" t="s">
        <v>69</v>
      </c>
      <c r="B8" s="13" t="s">
        <v>353</v>
      </c>
      <c r="C8" s="13" t="s">
        <v>372</v>
      </c>
      <c r="D8" s="13" t="s">
        <v>90</v>
      </c>
      <c r="E8" s="13" t="s">
        <v>44</v>
      </c>
      <c r="F8" s="13" t="s">
        <v>137</v>
      </c>
      <c r="G8" s="13" t="s">
        <v>44</v>
      </c>
      <c r="H8" s="13" t="s">
        <v>165</v>
      </c>
      <c r="I8" s="13" t="s">
        <v>38</v>
      </c>
      <c r="J8" s="13" t="s">
        <v>136</v>
      </c>
      <c r="K8" s="13" t="s">
        <v>240</v>
      </c>
      <c r="L8" s="13" t="s">
        <v>204</v>
      </c>
      <c r="M8" s="13" t="s">
        <v>87</v>
      </c>
      <c r="N8" s="13" t="s">
        <v>167</v>
      </c>
      <c r="O8" s="13" t="s">
        <v>37</v>
      </c>
      <c r="P8" s="13" t="s">
        <v>135</v>
      </c>
      <c r="Q8" s="13" t="s">
        <v>73</v>
      </c>
      <c r="R8" s="13" t="s">
        <v>82</v>
      </c>
      <c r="S8" s="13" t="s">
        <v>96</v>
      </c>
      <c r="T8" s="13" t="s">
        <v>98</v>
      </c>
      <c r="U8" s="13" t="s">
        <v>96</v>
      </c>
      <c r="V8" s="13" t="s">
        <v>100</v>
      </c>
      <c r="W8" s="13" t="s">
        <v>96</v>
      </c>
      <c r="X8" s="13" t="s">
        <v>96</v>
      </c>
      <c r="Y8" s="13" t="s">
        <v>96</v>
      </c>
      <c r="Z8" s="13" t="s">
        <v>99</v>
      </c>
      <c r="AA8" s="13" t="s">
        <v>96</v>
      </c>
      <c r="AB8" s="13" t="s">
        <v>99</v>
      </c>
      <c r="AC8" s="13" t="s">
        <v>351</v>
      </c>
      <c r="AD8" s="13" t="s">
        <v>98</v>
      </c>
      <c r="AE8" s="13" t="s">
        <v>99</v>
      </c>
      <c r="AF8" s="13" t="s">
        <v>96</v>
      </c>
      <c r="AG8" s="13" t="s">
        <v>98</v>
      </c>
      <c r="AH8" s="13" t="s">
        <v>158</v>
      </c>
      <c r="AI8" s="13" t="s">
        <v>167</v>
      </c>
    </row>
    <row r="9" spans="1:36" ht="19.95" customHeight="1" x14ac:dyDescent="0.35">
      <c r="A9" s="14" t="s">
        <v>361</v>
      </c>
      <c r="B9" s="15" t="s">
        <v>153</v>
      </c>
      <c r="C9" s="15" t="s">
        <v>151</v>
      </c>
      <c r="D9" s="15" t="s">
        <v>125</v>
      </c>
      <c r="E9" s="15" t="s">
        <v>119</v>
      </c>
      <c r="F9" s="15" t="s">
        <v>122</v>
      </c>
      <c r="G9" s="15" t="s">
        <v>114</v>
      </c>
      <c r="H9" s="15" t="s">
        <v>116</v>
      </c>
      <c r="I9" s="15" t="s">
        <v>116</v>
      </c>
      <c r="J9" s="15" t="s">
        <v>153</v>
      </c>
      <c r="K9" s="15" t="s">
        <v>119</v>
      </c>
      <c r="L9" s="15" t="s">
        <v>122</v>
      </c>
      <c r="M9" s="15" t="s">
        <v>109</v>
      </c>
      <c r="N9" s="15" t="s">
        <v>126</v>
      </c>
      <c r="O9" s="15" t="s">
        <v>151</v>
      </c>
      <c r="P9" s="15" t="s">
        <v>153</v>
      </c>
      <c r="Q9" s="15" t="s">
        <v>173</v>
      </c>
      <c r="R9" s="15" t="s">
        <v>259</v>
      </c>
      <c r="S9" s="15" t="s">
        <v>118</v>
      </c>
      <c r="T9" s="15" t="s">
        <v>126</v>
      </c>
      <c r="U9" s="15" t="s">
        <v>118</v>
      </c>
      <c r="V9" s="15" t="s">
        <v>176</v>
      </c>
      <c r="W9" s="15" t="s">
        <v>118</v>
      </c>
      <c r="X9" s="15" t="s">
        <v>118</v>
      </c>
      <c r="Y9" s="15" t="s">
        <v>126</v>
      </c>
      <c r="Z9" s="15" t="s">
        <v>120</v>
      </c>
      <c r="AA9" s="15" t="s">
        <v>118</v>
      </c>
      <c r="AB9" s="15" t="s">
        <v>126</v>
      </c>
      <c r="AC9" s="15" t="s">
        <v>260</v>
      </c>
      <c r="AD9" s="15" t="s">
        <v>176</v>
      </c>
      <c r="AE9" s="15" t="s">
        <v>126</v>
      </c>
      <c r="AF9" s="15" t="s">
        <v>118</v>
      </c>
      <c r="AG9" s="15" t="s">
        <v>121</v>
      </c>
      <c r="AH9" s="15" t="s">
        <v>112</v>
      </c>
      <c r="AI9" s="15" t="s">
        <v>174</v>
      </c>
    </row>
    <row r="10" spans="1:36" ht="19.95" customHeight="1" x14ac:dyDescent="0.35">
      <c r="A10" s="12" t="s">
        <v>84</v>
      </c>
      <c r="B10" s="13" t="s">
        <v>19</v>
      </c>
      <c r="C10" s="13" t="s">
        <v>79</v>
      </c>
      <c r="D10" s="13" t="s">
        <v>247</v>
      </c>
      <c r="E10" s="13" t="s">
        <v>274</v>
      </c>
      <c r="F10" s="13" t="s">
        <v>246</v>
      </c>
      <c r="G10" s="13" t="s">
        <v>137</v>
      </c>
      <c r="H10" s="13" t="s">
        <v>130</v>
      </c>
      <c r="I10" s="13" t="s">
        <v>166</v>
      </c>
      <c r="J10" s="13" t="s">
        <v>247</v>
      </c>
      <c r="K10" s="13" t="s">
        <v>133</v>
      </c>
      <c r="L10" s="13" t="s">
        <v>104</v>
      </c>
      <c r="M10" s="13" t="s">
        <v>235</v>
      </c>
      <c r="N10" s="13" t="s">
        <v>104</v>
      </c>
      <c r="O10" s="13" t="s">
        <v>137</v>
      </c>
      <c r="P10" s="13" t="s">
        <v>199</v>
      </c>
      <c r="Q10" s="13" t="s">
        <v>162</v>
      </c>
      <c r="R10" s="13" t="s">
        <v>189</v>
      </c>
      <c r="S10" s="13" t="s">
        <v>167</v>
      </c>
      <c r="T10" s="13" t="s">
        <v>232</v>
      </c>
      <c r="U10" s="13" t="s">
        <v>98</v>
      </c>
      <c r="V10" s="13" t="s">
        <v>180</v>
      </c>
      <c r="W10" s="13" t="s">
        <v>99</v>
      </c>
      <c r="X10" s="13" t="s">
        <v>203</v>
      </c>
      <c r="Y10" s="13" t="s">
        <v>96</v>
      </c>
      <c r="Z10" s="13" t="s">
        <v>99</v>
      </c>
      <c r="AA10" s="13" t="s">
        <v>100</v>
      </c>
      <c r="AB10" s="13" t="s">
        <v>102</v>
      </c>
      <c r="AC10" s="13" t="s">
        <v>158</v>
      </c>
      <c r="AD10" s="13" t="s">
        <v>248</v>
      </c>
      <c r="AE10" s="13" t="s">
        <v>98</v>
      </c>
      <c r="AF10" s="13" t="s">
        <v>72</v>
      </c>
      <c r="AG10" s="13" t="s">
        <v>83</v>
      </c>
      <c r="AH10" s="13" t="s">
        <v>26</v>
      </c>
      <c r="AI10" s="13" t="s">
        <v>139</v>
      </c>
    </row>
    <row r="11" spans="1:36" ht="19.95" customHeight="1" x14ac:dyDescent="0.35">
      <c r="A11" s="14" t="s">
        <v>357</v>
      </c>
      <c r="B11" s="15" t="s">
        <v>147</v>
      </c>
      <c r="C11" s="15" t="s">
        <v>109</v>
      </c>
      <c r="D11" s="15" t="s">
        <v>173</v>
      </c>
      <c r="E11" s="15" t="s">
        <v>116</v>
      </c>
      <c r="F11" s="15" t="s">
        <v>206</v>
      </c>
      <c r="G11" s="15" t="s">
        <v>172</v>
      </c>
      <c r="H11" s="15" t="s">
        <v>195</v>
      </c>
      <c r="I11" s="15" t="s">
        <v>149</v>
      </c>
      <c r="J11" s="15" t="s">
        <v>150</v>
      </c>
      <c r="K11" s="15" t="s">
        <v>148</v>
      </c>
      <c r="L11" s="15" t="s">
        <v>153</v>
      </c>
      <c r="M11" s="15" t="s">
        <v>172</v>
      </c>
      <c r="N11" s="15" t="s">
        <v>151</v>
      </c>
      <c r="O11" s="15" t="s">
        <v>119</v>
      </c>
      <c r="P11" s="15" t="s">
        <v>106</v>
      </c>
      <c r="Q11" s="15" t="s">
        <v>172</v>
      </c>
      <c r="R11" s="15" t="s">
        <v>261</v>
      </c>
      <c r="S11" s="15" t="s">
        <v>188</v>
      </c>
      <c r="T11" s="15" t="s">
        <v>260</v>
      </c>
      <c r="U11" s="15" t="s">
        <v>126</v>
      </c>
      <c r="V11" s="15" t="s">
        <v>195</v>
      </c>
      <c r="W11" s="15" t="s">
        <v>121</v>
      </c>
      <c r="X11" s="15" t="s">
        <v>119</v>
      </c>
      <c r="Y11" s="15" t="s">
        <v>176</v>
      </c>
      <c r="Z11" s="15" t="s">
        <v>122</v>
      </c>
      <c r="AA11" s="15" t="s">
        <v>154</v>
      </c>
      <c r="AB11" s="15" t="s">
        <v>109</v>
      </c>
      <c r="AC11" s="15" t="s">
        <v>113</v>
      </c>
      <c r="AD11" s="15" t="s">
        <v>276</v>
      </c>
      <c r="AE11" s="15" t="s">
        <v>150</v>
      </c>
      <c r="AF11" s="15" t="s">
        <v>188</v>
      </c>
      <c r="AG11" s="15" t="s">
        <v>120</v>
      </c>
      <c r="AH11" s="15" t="s">
        <v>106</v>
      </c>
      <c r="AI11" s="15" t="s">
        <v>147</v>
      </c>
    </row>
    <row r="12" spans="1:36" ht="19.95" customHeight="1" x14ac:dyDescent="0.35">
      <c r="A12" s="12" t="s">
        <v>181</v>
      </c>
      <c r="B12" s="13" t="s">
        <v>255</v>
      </c>
      <c r="C12" s="13" t="s">
        <v>239</v>
      </c>
      <c r="D12" s="13" t="s">
        <v>232</v>
      </c>
      <c r="E12" s="13" t="s">
        <v>74</v>
      </c>
      <c r="F12" s="13" t="s">
        <v>191</v>
      </c>
      <c r="G12" s="13" t="s">
        <v>137</v>
      </c>
      <c r="H12" s="13" t="s">
        <v>191</v>
      </c>
      <c r="I12" s="13" t="s">
        <v>37</v>
      </c>
      <c r="J12" s="13" t="s">
        <v>282</v>
      </c>
      <c r="K12" s="13" t="s">
        <v>197</v>
      </c>
      <c r="L12" s="13" t="s">
        <v>190</v>
      </c>
      <c r="M12" s="13" t="s">
        <v>165</v>
      </c>
      <c r="N12" s="13" t="s">
        <v>44</v>
      </c>
      <c r="O12" s="13" t="s">
        <v>162</v>
      </c>
      <c r="P12" s="13" t="s">
        <v>87</v>
      </c>
      <c r="Q12" s="13" t="s">
        <v>285</v>
      </c>
      <c r="R12" s="13" t="s">
        <v>235</v>
      </c>
      <c r="S12" s="13" t="s">
        <v>140</v>
      </c>
      <c r="T12" s="13" t="s">
        <v>319</v>
      </c>
      <c r="U12" s="13" t="s">
        <v>198</v>
      </c>
      <c r="V12" s="13" t="s">
        <v>204</v>
      </c>
      <c r="W12" s="13" t="s">
        <v>203</v>
      </c>
      <c r="X12" s="13" t="s">
        <v>99</v>
      </c>
      <c r="Y12" s="13" t="s">
        <v>98</v>
      </c>
      <c r="Z12" s="13" t="s">
        <v>100</v>
      </c>
      <c r="AA12" s="13" t="s">
        <v>100</v>
      </c>
      <c r="AB12" s="13" t="s">
        <v>198</v>
      </c>
      <c r="AC12" s="13" t="s">
        <v>133</v>
      </c>
      <c r="AD12" s="13" t="s">
        <v>136</v>
      </c>
      <c r="AE12" s="13" t="s">
        <v>99</v>
      </c>
      <c r="AF12" s="13" t="s">
        <v>132</v>
      </c>
      <c r="AG12" s="13" t="s">
        <v>41</v>
      </c>
      <c r="AH12" s="13" t="s">
        <v>199</v>
      </c>
      <c r="AI12" s="13" t="s">
        <v>73</v>
      </c>
    </row>
    <row r="13" spans="1:36" ht="19.95" customHeight="1" x14ac:dyDescent="0.35">
      <c r="A13" s="14" t="s">
        <v>349</v>
      </c>
      <c r="B13" s="15" t="s">
        <v>119</v>
      </c>
      <c r="C13" s="15" t="s">
        <v>149</v>
      </c>
      <c r="D13" s="15" t="s">
        <v>116</v>
      </c>
      <c r="E13" s="15" t="s">
        <v>153</v>
      </c>
      <c r="F13" s="15" t="s">
        <v>173</v>
      </c>
      <c r="G13" s="15" t="s">
        <v>172</v>
      </c>
      <c r="H13" s="15" t="s">
        <v>148</v>
      </c>
      <c r="I13" s="15" t="s">
        <v>122</v>
      </c>
      <c r="J13" s="15" t="s">
        <v>172</v>
      </c>
      <c r="K13" s="15" t="s">
        <v>120</v>
      </c>
      <c r="L13" s="15" t="s">
        <v>195</v>
      </c>
      <c r="M13" s="15" t="s">
        <v>116</v>
      </c>
      <c r="N13" s="15" t="s">
        <v>173</v>
      </c>
      <c r="O13" s="15" t="s">
        <v>148</v>
      </c>
      <c r="P13" s="15" t="s">
        <v>172</v>
      </c>
      <c r="Q13" s="15" t="s">
        <v>172</v>
      </c>
      <c r="R13" s="15" t="s">
        <v>125</v>
      </c>
      <c r="S13" s="15" t="s">
        <v>123</v>
      </c>
      <c r="T13" s="15" t="s">
        <v>107</v>
      </c>
      <c r="U13" s="15" t="s">
        <v>153</v>
      </c>
      <c r="V13" s="15" t="s">
        <v>276</v>
      </c>
      <c r="W13" s="15" t="s">
        <v>126</v>
      </c>
      <c r="X13" s="15" t="s">
        <v>188</v>
      </c>
      <c r="Y13" s="15" t="s">
        <v>206</v>
      </c>
      <c r="Z13" s="15" t="s">
        <v>109</v>
      </c>
      <c r="AA13" s="15" t="s">
        <v>154</v>
      </c>
      <c r="AB13" s="15" t="s">
        <v>111</v>
      </c>
      <c r="AC13" s="15" t="s">
        <v>148</v>
      </c>
      <c r="AD13" s="15" t="s">
        <v>206</v>
      </c>
      <c r="AE13" s="15" t="s">
        <v>154</v>
      </c>
      <c r="AF13" s="15" t="s">
        <v>174</v>
      </c>
      <c r="AG13" s="15" t="s">
        <v>122</v>
      </c>
      <c r="AH13" s="15" t="s">
        <v>173</v>
      </c>
      <c r="AI13" s="15" t="s">
        <v>113</v>
      </c>
    </row>
    <row r="14" spans="1:36" ht="19.95" customHeight="1" x14ac:dyDescent="0.35">
      <c r="A14" s="12" t="s">
        <v>137</v>
      </c>
      <c r="B14" s="13" t="s">
        <v>306</v>
      </c>
      <c r="C14" s="13" t="s">
        <v>351</v>
      </c>
      <c r="D14" s="13" t="s">
        <v>291</v>
      </c>
      <c r="E14" s="13" t="s">
        <v>161</v>
      </c>
      <c r="F14" s="13" t="s">
        <v>282</v>
      </c>
      <c r="G14" s="13" t="s">
        <v>274</v>
      </c>
      <c r="H14" s="13" t="s">
        <v>44</v>
      </c>
      <c r="I14" s="13" t="s">
        <v>164</v>
      </c>
      <c r="J14" s="13" t="s">
        <v>193</v>
      </c>
      <c r="K14" s="13" t="s">
        <v>326</v>
      </c>
      <c r="L14" s="13" t="s">
        <v>83</v>
      </c>
      <c r="M14" s="13" t="s">
        <v>181</v>
      </c>
      <c r="N14" s="13" t="s">
        <v>136</v>
      </c>
      <c r="O14" s="13" t="s">
        <v>182</v>
      </c>
      <c r="P14" s="13" t="s">
        <v>135</v>
      </c>
      <c r="Q14" s="13" t="s">
        <v>355</v>
      </c>
      <c r="R14" s="13" t="s">
        <v>145</v>
      </c>
      <c r="S14" s="13" t="s">
        <v>130</v>
      </c>
      <c r="T14" s="13" t="s">
        <v>44</v>
      </c>
      <c r="U14" s="13" t="s">
        <v>74</v>
      </c>
      <c r="V14" s="13" t="s">
        <v>104</v>
      </c>
      <c r="W14" s="13" t="s">
        <v>97</v>
      </c>
      <c r="X14" s="13" t="s">
        <v>72</v>
      </c>
      <c r="Y14" s="13" t="s">
        <v>98</v>
      </c>
      <c r="Z14" s="13" t="s">
        <v>102</v>
      </c>
      <c r="AA14" s="13" t="s">
        <v>137</v>
      </c>
      <c r="AB14" s="13" t="s">
        <v>144</v>
      </c>
      <c r="AC14" s="13" t="s">
        <v>190</v>
      </c>
      <c r="AD14" s="13" t="s">
        <v>85</v>
      </c>
      <c r="AE14" s="13" t="s">
        <v>144</v>
      </c>
      <c r="AF14" s="13" t="s">
        <v>185</v>
      </c>
      <c r="AG14" s="13" t="s">
        <v>353</v>
      </c>
      <c r="AH14" s="13" t="s">
        <v>133</v>
      </c>
      <c r="AI14" s="13" t="s">
        <v>38</v>
      </c>
    </row>
    <row r="15" spans="1:36" ht="19.95" customHeight="1" x14ac:dyDescent="0.35">
      <c r="A15" s="14" t="s">
        <v>354</v>
      </c>
      <c r="B15" s="15" t="s">
        <v>195</v>
      </c>
      <c r="C15" s="15" t="s">
        <v>108</v>
      </c>
      <c r="D15" s="15" t="s">
        <v>147</v>
      </c>
      <c r="E15" s="15" t="s">
        <v>172</v>
      </c>
      <c r="F15" s="15" t="s">
        <v>106</v>
      </c>
      <c r="G15" s="15" t="s">
        <v>172</v>
      </c>
      <c r="H15" s="15" t="s">
        <v>147</v>
      </c>
      <c r="I15" s="15" t="s">
        <v>107</v>
      </c>
      <c r="J15" s="15" t="s">
        <v>114</v>
      </c>
      <c r="K15" s="15" t="s">
        <v>149</v>
      </c>
      <c r="L15" s="15" t="s">
        <v>149</v>
      </c>
      <c r="M15" s="15" t="s">
        <v>108</v>
      </c>
      <c r="N15" s="15" t="s">
        <v>149</v>
      </c>
      <c r="O15" s="15" t="s">
        <v>114</v>
      </c>
      <c r="P15" s="15" t="s">
        <v>151</v>
      </c>
      <c r="Q15" s="15" t="s">
        <v>107</v>
      </c>
      <c r="R15" s="15" t="s">
        <v>188</v>
      </c>
      <c r="S15" s="15" t="s">
        <v>149</v>
      </c>
      <c r="T15" s="15" t="s">
        <v>206</v>
      </c>
      <c r="U15" s="15" t="s">
        <v>107</v>
      </c>
      <c r="V15" s="15" t="s">
        <v>272</v>
      </c>
      <c r="W15" s="15" t="s">
        <v>125</v>
      </c>
      <c r="X15" s="15" t="s">
        <v>328</v>
      </c>
      <c r="Y15" s="15" t="s">
        <v>114</v>
      </c>
      <c r="Z15" s="15" t="s">
        <v>127</v>
      </c>
      <c r="AA15" s="15" t="s">
        <v>371</v>
      </c>
      <c r="AB15" s="15" t="s">
        <v>119</v>
      </c>
      <c r="AC15" s="15" t="s">
        <v>153</v>
      </c>
      <c r="AD15" s="15" t="s">
        <v>115</v>
      </c>
      <c r="AE15" s="15" t="s">
        <v>107</v>
      </c>
      <c r="AF15" s="15" t="s">
        <v>114</v>
      </c>
      <c r="AG15" s="15" t="s">
        <v>276</v>
      </c>
      <c r="AH15" s="15" t="s">
        <v>173</v>
      </c>
      <c r="AI15" s="15" t="s">
        <v>148</v>
      </c>
    </row>
    <row r="16" spans="1:36" ht="19.95" customHeight="1" x14ac:dyDescent="0.35">
      <c r="A16" s="12" t="s">
        <v>96</v>
      </c>
      <c r="B16" s="13" t="s">
        <v>363</v>
      </c>
      <c r="C16" s="13" t="s">
        <v>35</v>
      </c>
      <c r="D16" s="13" t="s">
        <v>364</v>
      </c>
      <c r="E16" s="13" t="s">
        <v>365</v>
      </c>
      <c r="F16" s="13" t="s">
        <v>132</v>
      </c>
      <c r="G16" s="13" t="s">
        <v>44</v>
      </c>
      <c r="H16" s="13" t="s">
        <v>164</v>
      </c>
      <c r="I16" s="13" t="s">
        <v>41</v>
      </c>
      <c r="J16" s="13" t="s">
        <v>247</v>
      </c>
      <c r="K16" s="13" t="s">
        <v>231</v>
      </c>
      <c r="L16" s="13" t="s">
        <v>159</v>
      </c>
      <c r="M16" s="13" t="s">
        <v>86</v>
      </c>
      <c r="N16" s="13" t="s">
        <v>129</v>
      </c>
      <c r="O16" s="13" t="s">
        <v>232</v>
      </c>
      <c r="P16" s="13" t="s">
        <v>159</v>
      </c>
      <c r="Q16" s="13" t="s">
        <v>132</v>
      </c>
      <c r="R16" s="13" t="s">
        <v>98</v>
      </c>
      <c r="S16" s="13" t="s">
        <v>304</v>
      </c>
      <c r="T16" s="13" t="s">
        <v>97</v>
      </c>
      <c r="U16" s="13" t="s">
        <v>86</v>
      </c>
      <c r="V16" s="13" t="s">
        <v>198</v>
      </c>
      <c r="W16" s="13" t="s">
        <v>170</v>
      </c>
      <c r="X16" s="13" t="s">
        <v>99</v>
      </c>
      <c r="Y16" s="13" t="s">
        <v>102</v>
      </c>
      <c r="Z16" s="13" t="s">
        <v>96</v>
      </c>
      <c r="AA16" s="13" t="s">
        <v>203</v>
      </c>
      <c r="AB16" s="13" t="s">
        <v>102</v>
      </c>
      <c r="AC16" s="13" t="s">
        <v>204</v>
      </c>
      <c r="AD16" s="13" t="s">
        <v>140</v>
      </c>
      <c r="AE16" s="13" t="s">
        <v>183</v>
      </c>
      <c r="AF16" s="13" t="s">
        <v>366</v>
      </c>
      <c r="AG16" s="13" t="s">
        <v>367</v>
      </c>
      <c r="AH16" s="13" t="s">
        <v>191</v>
      </c>
      <c r="AI16" s="13" t="s">
        <v>37</v>
      </c>
    </row>
    <row r="17" spans="1:35" ht="19.95" customHeight="1" x14ac:dyDescent="0.35">
      <c r="A17" s="14" t="s">
        <v>360</v>
      </c>
      <c r="B17" s="15" t="s">
        <v>113</v>
      </c>
      <c r="C17" s="15" t="s">
        <v>109</v>
      </c>
      <c r="D17" s="15" t="s">
        <v>264</v>
      </c>
      <c r="E17" s="15" t="s">
        <v>156</v>
      </c>
      <c r="F17" s="15" t="s">
        <v>173</v>
      </c>
      <c r="G17" s="15" t="s">
        <v>114</v>
      </c>
      <c r="H17" s="15" t="s">
        <v>260</v>
      </c>
      <c r="I17" s="15" t="s">
        <v>206</v>
      </c>
      <c r="J17" s="15" t="s">
        <v>150</v>
      </c>
      <c r="K17" s="15" t="s">
        <v>261</v>
      </c>
      <c r="L17" s="15" t="s">
        <v>107</v>
      </c>
      <c r="M17" s="15" t="s">
        <v>112</v>
      </c>
      <c r="N17" s="15" t="s">
        <v>111</v>
      </c>
      <c r="O17" s="15" t="s">
        <v>106</v>
      </c>
      <c r="P17" s="15" t="s">
        <v>112</v>
      </c>
      <c r="Q17" s="15" t="s">
        <v>109</v>
      </c>
      <c r="R17" s="15" t="s">
        <v>121</v>
      </c>
      <c r="S17" s="15" t="s">
        <v>368</v>
      </c>
      <c r="T17" s="15" t="s">
        <v>155</v>
      </c>
      <c r="U17" s="15" t="s">
        <v>271</v>
      </c>
      <c r="V17" s="15" t="s">
        <v>119</v>
      </c>
      <c r="W17" s="15" t="s">
        <v>369</v>
      </c>
      <c r="X17" s="15" t="s">
        <v>126</v>
      </c>
      <c r="Y17" s="15" t="s">
        <v>279</v>
      </c>
      <c r="Z17" s="15" t="s">
        <v>118</v>
      </c>
      <c r="AA17" s="15" t="s">
        <v>116</v>
      </c>
      <c r="AB17" s="15" t="s">
        <v>109</v>
      </c>
      <c r="AC17" s="15" t="s">
        <v>155</v>
      </c>
      <c r="AD17" s="15" t="s">
        <v>154</v>
      </c>
      <c r="AE17" s="15" t="s">
        <v>261</v>
      </c>
      <c r="AF17" s="15" t="s">
        <v>330</v>
      </c>
      <c r="AG17" s="15" t="s">
        <v>370</v>
      </c>
      <c r="AH17" s="15" t="s">
        <v>116</v>
      </c>
      <c r="AI17" s="15" t="s">
        <v>149</v>
      </c>
    </row>
    <row r="18" spans="1:35" ht="19.95" customHeight="1" x14ac:dyDescent="0.35">
      <c r="A18" s="12" t="s">
        <v>162</v>
      </c>
      <c r="B18" s="13" t="s">
        <v>97</v>
      </c>
      <c r="C18" s="13" t="s">
        <v>144</v>
      </c>
      <c r="D18" s="13" t="s">
        <v>144</v>
      </c>
      <c r="E18" s="13" t="s">
        <v>96</v>
      </c>
      <c r="F18" s="13" t="s">
        <v>99</v>
      </c>
      <c r="G18" s="13" t="s">
        <v>144</v>
      </c>
      <c r="H18" s="13" t="s">
        <v>96</v>
      </c>
      <c r="I18" s="13" t="s">
        <v>203</v>
      </c>
      <c r="J18" s="13" t="s">
        <v>144</v>
      </c>
      <c r="K18" s="13" t="s">
        <v>99</v>
      </c>
      <c r="L18" s="13" t="s">
        <v>203</v>
      </c>
      <c r="M18" s="13" t="s">
        <v>96</v>
      </c>
      <c r="N18" s="13" t="s">
        <v>102</v>
      </c>
      <c r="O18" s="13" t="s">
        <v>99</v>
      </c>
      <c r="P18" s="13" t="s">
        <v>100</v>
      </c>
      <c r="Q18" s="13" t="s">
        <v>96</v>
      </c>
      <c r="R18" s="13" t="s">
        <v>96</v>
      </c>
      <c r="S18" s="13" t="s">
        <v>102</v>
      </c>
      <c r="T18" s="13" t="s">
        <v>99</v>
      </c>
      <c r="U18" s="13" t="s">
        <v>96</v>
      </c>
      <c r="V18" s="13" t="s">
        <v>96</v>
      </c>
      <c r="W18" s="13" t="s">
        <v>99</v>
      </c>
      <c r="X18" s="13" t="s">
        <v>96</v>
      </c>
      <c r="Y18" s="13" t="s">
        <v>96</v>
      </c>
      <c r="Z18" s="13" t="s">
        <v>96</v>
      </c>
      <c r="AA18" s="13" t="s">
        <v>96</v>
      </c>
      <c r="AB18" s="13" t="s">
        <v>96</v>
      </c>
      <c r="AC18" s="13" t="s">
        <v>96</v>
      </c>
      <c r="AD18" s="13" t="s">
        <v>100</v>
      </c>
      <c r="AE18" s="13" t="s">
        <v>96</v>
      </c>
      <c r="AF18" s="13" t="s">
        <v>102</v>
      </c>
      <c r="AG18" s="13" t="s">
        <v>98</v>
      </c>
      <c r="AH18" s="13" t="s">
        <v>99</v>
      </c>
      <c r="AI18" s="13" t="s">
        <v>144</v>
      </c>
    </row>
    <row r="19" spans="1:35" ht="19.95" customHeight="1" x14ac:dyDescent="0.35">
      <c r="A19" s="14" t="s">
        <v>362</v>
      </c>
      <c r="B19" s="15" t="s">
        <v>121</v>
      </c>
      <c r="C19" s="15" t="s">
        <v>121</v>
      </c>
      <c r="D19" s="15" t="s">
        <v>121</v>
      </c>
      <c r="E19" s="15" t="s">
        <v>118</v>
      </c>
      <c r="F19" s="15" t="s">
        <v>118</v>
      </c>
      <c r="G19" s="15" t="s">
        <v>126</v>
      </c>
      <c r="H19" s="15" t="s">
        <v>118</v>
      </c>
      <c r="I19" s="15" t="s">
        <v>176</v>
      </c>
      <c r="J19" s="15" t="s">
        <v>121</v>
      </c>
      <c r="K19" s="15" t="s">
        <v>118</v>
      </c>
      <c r="L19" s="15" t="s">
        <v>121</v>
      </c>
      <c r="M19" s="15" t="s">
        <v>118</v>
      </c>
      <c r="N19" s="15" t="s">
        <v>126</v>
      </c>
      <c r="O19" s="15" t="s">
        <v>118</v>
      </c>
      <c r="P19" s="15" t="s">
        <v>121</v>
      </c>
      <c r="Q19" s="15" t="s">
        <v>118</v>
      </c>
      <c r="R19" s="15" t="s">
        <v>118</v>
      </c>
      <c r="S19" s="15" t="s">
        <v>126</v>
      </c>
      <c r="T19" s="15" t="s">
        <v>121</v>
      </c>
      <c r="U19" s="15" t="s">
        <v>118</v>
      </c>
      <c r="V19" s="15" t="s">
        <v>118</v>
      </c>
      <c r="W19" s="15" t="s">
        <v>121</v>
      </c>
      <c r="X19" s="15" t="s">
        <v>176</v>
      </c>
      <c r="Y19" s="15" t="s">
        <v>118</v>
      </c>
      <c r="Z19" s="15" t="s">
        <v>118</v>
      </c>
      <c r="AA19" s="15" t="s">
        <v>118</v>
      </c>
      <c r="AB19" s="15" t="s">
        <v>118</v>
      </c>
      <c r="AC19" s="15" t="s">
        <v>118</v>
      </c>
      <c r="AD19" s="15" t="s">
        <v>121</v>
      </c>
      <c r="AE19" s="15" t="s">
        <v>118</v>
      </c>
      <c r="AF19" s="15" t="s">
        <v>176</v>
      </c>
      <c r="AG19" s="15" t="s">
        <v>121</v>
      </c>
      <c r="AH19" s="15" t="s">
        <v>118</v>
      </c>
      <c r="AI19" s="15" t="s">
        <v>188</v>
      </c>
    </row>
  </sheetData>
  <sheetProtection algorithmName="SHA-512" hashValue="KJd1mxM+vPC+R5If/SbLpTxo3EhP+TO/1L/Pz2qMHzQnwQaBM6cMk3Eae5Fom4dVT3ezMjnYojRyXxBGh0R4jg==" saltValue="6TP1BHg0PtOlp+rCA/jfGQ==" spinCount="100000" sheet="1" objects="1" scenarios="1"/>
  <mergeCells count="9">
    <mergeCell ref="B2:F2"/>
    <mergeCell ref="M4:Q4"/>
    <mergeCell ref="R4:AB4"/>
    <mergeCell ref="AC4:AF4"/>
    <mergeCell ref="AG4:AI4"/>
    <mergeCell ref="A3:E3"/>
    <mergeCell ref="C4:D4"/>
    <mergeCell ref="E4:I4"/>
    <mergeCell ref="J4:L4"/>
  </mergeCells>
  <pageMargins left="0.7" right="0.7" top="0.75" bottom="0.75" header="0.3" footer="0.3"/>
  <pageSetup paperSize="9" fitToHeight="0" orientation="landscape" horizontalDpi="300" verticalDpi="300" r:id="rId1"/>
  <headerFooter scaleWithDoc="0" alignWithMargins="0">
    <oddHeader>&amp;LPoll&amp;C&amp;R</oddHeader>
    <oddFooter>&amp;LIreland Thinks&amp;C&amp;R&amp;P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FRONTPAGEINTRODUCTION</vt:lpstr>
      <vt:lpstr>Contents</vt:lpstr>
      <vt:lpstr>HeadlineResults</vt:lpstr>
      <vt:lpstr>MAINPollQuestion1ExcUndecs</vt:lpstr>
      <vt:lpstr>MAINPollQuestion1IncUndecs</vt:lpstr>
      <vt:lpstr>Q1aDUP</vt:lpstr>
      <vt:lpstr>Q1bSinnFein</vt:lpstr>
      <vt:lpstr>Q2.1</vt:lpstr>
      <vt:lpstr>Q2.2</vt:lpstr>
      <vt:lpstr>Q2.3</vt:lpstr>
      <vt:lpstr>Q2.4</vt:lpstr>
      <vt:lpstr>Q2.5</vt:lpstr>
      <vt:lpstr>Q2.6</vt:lpstr>
      <vt:lpstr>Q2.7</vt:lpstr>
      <vt:lpstr>Q2.8</vt:lpstr>
      <vt:lpstr>Q2.9</vt:lpstr>
      <vt:lpstr>Q2.10</vt:lpstr>
      <vt:lpstr>Q2.11</vt:lpstr>
      <vt:lpstr>Q2.12</vt:lpstr>
      <vt:lpstr>Q3</vt:lpstr>
      <vt:lpstr>Q4</vt:lpstr>
      <vt:lpstr>Q5</vt:lpstr>
      <vt:lpstr>Q6</vt:lpstr>
      <vt:lpstr>Q7Trump</vt:lpstr>
      <vt:lpstr>Q7Harris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kevin.cunningham</dc:creator>
  <cp:lastModifiedBy>Bill White</cp:lastModifiedBy>
  <dcterms:created xsi:type="dcterms:W3CDTF">2024-11-07T02:37:32Z</dcterms:created>
  <dcterms:modified xsi:type="dcterms:W3CDTF">2024-11-14T23:41:46Z</dcterms:modified>
</cp:coreProperties>
</file>